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220" firstSheet="2" activeTab="2"/>
  </bookViews>
  <sheets>
    <sheet name="StmtofGOBP - PAGE 18 (old)" sheetId="1" r:id="rId1"/>
    <sheet name="StmtofGOBP - PAGE 19 (old)" sheetId="2" state="hidden" r:id="rId2"/>
    <sheet name="ScheduleIX" sheetId="3" r:id="rId3"/>
    <sheet name="StmtofGOBP - Sch B19" sheetId="4" state="hidden" r:id="rId4"/>
  </sheets>
  <externalReferences>
    <externalReference r:id="rId7"/>
  </externalReferences>
  <definedNames>
    <definedName name="_Order1" hidden="1">255</definedName>
    <definedName name="_Order2" hidden="1">255</definedName>
    <definedName name="CITY_OF_LOS_ANGELES">#REF!</definedName>
    <definedName name="graph">"Chart 5"</definedName>
    <definedName name="HEADER">'[1]MISCELLANEOUS'!$A$1:$C$6</definedName>
    <definedName name="levies">#REF!</definedName>
    <definedName name="PAGE_1">'[1]MISCELLANEOUS'!$A$7:$J$57</definedName>
    <definedName name="PAGE_2">'[1]MISCELLANEOUS'!$A$64:$C$119</definedName>
    <definedName name="_xlnm.Print_Area" localSheetId="2">'ScheduleIX'!$A$1:$K$53</definedName>
    <definedName name="_xlnm.Print_Area" localSheetId="0">'StmtofGOBP - PAGE 18 (old)'!$A$1:$K$55</definedName>
    <definedName name="_xlnm.Print_Area" localSheetId="1">'StmtofGOBP - PAGE 19 (old)'!$A$1:$K$36</definedName>
    <definedName name="_xlnm.Print_Area" localSheetId="3">'StmtofGOBP - Sch B19'!$A$1:$K$36</definedName>
    <definedName name="wrn.Black_White." localSheetId="1" hidden="1">{#N/A,#N/A,FALSE,"REV BONDS -B&amp;W"}</definedName>
    <definedName name="wrn.Black_White." localSheetId="3" hidden="1">{#N/A,#N/A,FALSE,"REV BONDS -B&amp;W"}</definedName>
    <definedName name="wrn.Black_White." hidden="1">{#N/A,#N/A,FALSE,"REV BONDS -B&amp;W"}</definedName>
    <definedName name="wrn.Color._.Copies." localSheetId="1" hidden="1">{#N/A,#N/A,FALSE,"EXPENSE";#N/A,#N/A,FALSE,"REVENUES";#N/A,#N/A,FALSE,"LEVIES";#N/A,#N/A,FALSE,"PROPERTY VALUE";#N/A,#N/A,FALSE,"TAX RATE";#N/A,#N/A,FALSE,"TAXPAYER";#N/A,#N/A,FALSE,"SPL_ASSESSMENT";#N/A,#N/A,FALSE,"LEGAL DEBT";#N/A,#N/A,FALSE,"BONDEBT"}</definedName>
    <definedName name="wrn.Color._.Copies." localSheetId="3" hidden="1">{#N/A,#N/A,FALSE,"EXPENSE";#N/A,#N/A,FALSE,"REVENUES";#N/A,#N/A,FALSE,"LEVIES";#N/A,#N/A,FALSE,"PROPERTY VALUE";#N/A,#N/A,FALSE,"TAX RATE";#N/A,#N/A,FALSE,"TAXPAYER";#N/A,#N/A,FALSE,"SPL_ASSESSMENT";#N/A,#N/A,FALSE,"LEGAL DEBT";#N/A,#N/A,FALSE,"BONDEBT"}</definedName>
    <definedName name="wrn.Color._.Copies." hidden="1">{#N/A,#N/A,FALSE,"EXPENSE";#N/A,#N/A,FALSE,"REVENUES";#N/A,#N/A,FALSE,"LEVIES";#N/A,#N/A,FALSE,"PROPERTY VALUE";#N/A,#N/A,FALSE,"TAX RATE";#N/A,#N/A,FALSE,"TAXPAYER";#N/A,#N/A,FALSE,"SPL_ASSESSMENT";#N/A,#N/A,FALSE,"LEGAL DEBT";#N/A,#N/A,FALSE,"BONDEBT"}</definedName>
    <definedName name="wrn.Colored." localSheetId="1" hidden="1">{"Colored",#N/A,FALSE,"REV BONDS-Colored"}</definedName>
    <definedName name="wrn.Colored." localSheetId="3" hidden="1">{"Colored",#N/A,FALSE,"REV BONDS-Colored"}</definedName>
    <definedName name="wrn.Colored." hidden="1">{"Colored",#N/A,FALSE,"REV BONDS-Colored"}</definedName>
    <definedName name="wrn.STATISTICAL._.SECTION." localSheetId="1" hidden="1">{#N/A,#N/A,FALSE,"EXPENSE";#N/A,#N/A,FALSE,"REVENUES";#N/A,#N/A,FALSE,"LEVIES";#N/A,#N/A,FALSE,"PROPERTY VALUE";#N/A,#N/A,FALSE,"TAX RATE";#N/A,#N/A,FALSE,"TAXPAYER";#N/A,#N/A,FALSE,"SPL_ASSESSMENT";#N/A,#N/A,FALSE,"LEGAL DEBT";#N/A,#N/A,FALSE,"BONDEBT";#N/A,#N/A,FALSE,"RATIO ANNUAL DEBT SERV";#N/A,#N/A,FALSE,"OVERLAPPING DEBT";#N/A,#N/A,FALSE,"REV BONDS";#N/A,#N/A,FALSE,"DEMOGRAPHIC";#N/A,#N/A,FALSE,"CBDPV";#N/A,#N/A,FALSE,"MISCELLANEOUS"}</definedName>
    <definedName name="wrn.STATISTICAL._.SECTION." localSheetId="3" hidden="1">{#N/A,#N/A,FALSE,"EXPENSE";#N/A,#N/A,FALSE,"REVENUES";#N/A,#N/A,FALSE,"LEVIES";#N/A,#N/A,FALSE,"PROPERTY VALUE";#N/A,#N/A,FALSE,"TAX RATE";#N/A,#N/A,FALSE,"TAXPAYER";#N/A,#N/A,FALSE,"SPL_ASSESSMENT";#N/A,#N/A,FALSE,"LEGAL DEBT";#N/A,#N/A,FALSE,"BONDEBT";#N/A,#N/A,FALSE,"RATIO ANNUAL DEBT SERV";#N/A,#N/A,FALSE,"OVERLAPPING DEBT";#N/A,#N/A,FALSE,"REV BONDS";#N/A,#N/A,FALSE,"DEMOGRAPHIC";#N/A,#N/A,FALSE,"CBDPV";#N/A,#N/A,FALSE,"MISCELLANEOUS"}</definedName>
    <definedName name="wrn.STATISTICAL._.SECTION." hidden="1">{#N/A,#N/A,FALSE,"EXPENSE";#N/A,#N/A,FALSE,"REVENUES";#N/A,#N/A,FALSE,"LEVIES";#N/A,#N/A,FALSE,"PROPERTY VALUE";#N/A,#N/A,FALSE,"TAX RATE";#N/A,#N/A,FALSE,"TAXPAYER";#N/A,#N/A,FALSE,"SPL_ASSESSMENT";#N/A,#N/A,FALSE,"LEGAL DEBT";#N/A,#N/A,FALSE,"BONDEBT";#N/A,#N/A,FALSE,"RATIO ANNUAL DEBT SERV";#N/A,#N/A,FALSE,"OVERLAPPING DEBT";#N/A,#N/A,FALSE,"REV BONDS";#N/A,#N/A,FALSE,"DEMOGRAPHIC";#N/A,#N/A,FALSE,"CBDPV";#N/A,#N/A,FALSE,"MISCELLANEOUS"}</definedName>
  </definedNames>
  <calcPr fullCalcOnLoad="1"/>
</workbook>
</file>

<file path=xl/sharedStrings.xml><?xml version="1.0" encoding="utf-8"?>
<sst xmlns="http://schemas.openxmlformats.org/spreadsheetml/2006/main" count="123" uniqueCount="62">
  <si>
    <t>City of Los Angeles</t>
  </si>
  <si>
    <t>Outstanding</t>
  </si>
  <si>
    <t>Purpose</t>
  </si>
  <si>
    <t>Issued</t>
  </si>
  <si>
    <t>Matured</t>
  </si>
  <si>
    <t>Statement of General Obligation Bonded Debt</t>
  </si>
  <si>
    <t>Continued…</t>
  </si>
  <si>
    <t>Total</t>
  </si>
  <si>
    <t>Statement of General Obligation Bonded Debt - (Continued)</t>
  </si>
  <si>
    <t xml:space="preserve"> </t>
  </si>
  <si>
    <t>Series 1993-A, 1993-B and 1993-C</t>
  </si>
  <si>
    <t xml:space="preserve">Series 2003-B - Advance refunding of </t>
  </si>
  <si>
    <t xml:space="preserve">Series 2005-A - Acquisition and </t>
  </si>
  <si>
    <t xml:space="preserve">Helicopter Facilities &amp; finance Water </t>
  </si>
  <si>
    <t xml:space="preserve">improvement of Fire Station and </t>
  </si>
  <si>
    <t xml:space="preserve">Fire/Paramedic/Emergency Rescue </t>
  </si>
  <si>
    <t xml:space="preserve">Series 1998-A - Advance refunding of a </t>
  </si>
  <si>
    <t xml:space="preserve">Series 2006-A - Acquisition and </t>
  </si>
  <si>
    <t>improvement of Fire/Paramedic,</t>
  </si>
  <si>
    <t>Paramedic Facilities and finance</t>
  </si>
  <si>
    <t>Animal Shelter, 911-Police-Fire-</t>
  </si>
  <si>
    <t>Water Quality Improvement projects</t>
  </si>
  <si>
    <t>2000-A and 2001-A</t>
  </si>
  <si>
    <t>Quality Improvement projects</t>
  </si>
  <si>
    <t>Abatement projects</t>
  </si>
  <si>
    <t>Series 2008-A - Acquisition and</t>
  </si>
  <si>
    <t>improvement of Stormwater Pollution</t>
  </si>
  <si>
    <t>Series 2009-A - Acquisition and</t>
  </si>
  <si>
    <t>Series 2009-B - Acquisition and</t>
  </si>
  <si>
    <t>Series 2011-A - Acquisition and</t>
  </si>
  <si>
    <t xml:space="preserve">Series 2011-B - Advance refunding of </t>
  </si>
  <si>
    <t>Refunded</t>
  </si>
  <si>
    <t xml:space="preserve">Series 2002-B - Advance refunding of a </t>
  </si>
  <si>
    <t>and 2001-A</t>
  </si>
  <si>
    <t>Series 2005-B - Advance refunding of a</t>
  </si>
  <si>
    <t xml:space="preserve">portion of Series 1989-A, 1990-B, </t>
  </si>
  <si>
    <t>1991-A, 1992-A and 1995-A</t>
  </si>
  <si>
    <t xml:space="preserve">portion of Series 1993-A, 1999-B, </t>
  </si>
  <si>
    <t>portion of Series 1999-B, 2000-A,</t>
  </si>
  <si>
    <t>improvement of Animal Shelter, Zoo ,</t>
  </si>
  <si>
    <t xml:space="preserve">Series 2002-A - Acquisition and </t>
  </si>
  <si>
    <t>Paramedic Facilities</t>
  </si>
  <si>
    <t xml:space="preserve">improvement of Fire/Paramedic, </t>
  </si>
  <si>
    <t xml:space="preserve">Series 2003-A - Acquisition and </t>
  </si>
  <si>
    <t>Animal Shelter and 911-Police-Fire-</t>
  </si>
  <si>
    <t>improvement of 911-Police/Fire-</t>
  </si>
  <si>
    <t xml:space="preserve">Series 2004-A - Acquisition and </t>
  </si>
  <si>
    <t>Fire/Paramedic and 911-Police-Fire-</t>
  </si>
  <si>
    <t xml:space="preserve"> Series 2003-A</t>
  </si>
  <si>
    <t>Series 2012-A - Advance refunding of a</t>
  </si>
  <si>
    <t xml:space="preserve"> portion of Series 2004-A and 2005-A</t>
  </si>
  <si>
    <t xml:space="preserve"> Series 1999-A and 2001-A and a</t>
  </si>
  <si>
    <t xml:space="preserve">    portion of Series 2002-A and</t>
  </si>
  <si>
    <t>Fiscal Year Ended June 30, 2013</t>
  </si>
  <si>
    <t>Fiscal Year Ended June 30, 2014</t>
  </si>
  <si>
    <t>Fiscal Year Ended June 30, 2017</t>
  </si>
  <si>
    <t>July 1, 2016</t>
  </si>
  <si>
    <t>June 30, 2017</t>
  </si>
  <si>
    <t>Series 2016-A - Advance refunding of a</t>
  </si>
  <si>
    <t xml:space="preserve"> portion of Series 2008-A and 2009-A,</t>
  </si>
  <si>
    <t xml:space="preserve"> and 2011-A</t>
  </si>
  <si>
    <t xml:space="preserve"> portion of Series 2002-A and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</si>
</sst>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_(* #,##0_);_(* \(#,##0\);_(* &quot;--&quot;_);_(@_)"/>
    <numFmt numFmtId="167" formatCode="_(* #,##0.0000_);_(* \(#,##0.0000\);_(* &quot;-&quot;????_);_(@_)"/>
    <numFmt numFmtId="168" formatCode="_(&quot;$&quot;*** #,##0_);_(&quot;$&quot;* \(#,##0\)"/>
    <numFmt numFmtId="169" formatCode="mm/dd/yy_)"/>
    <numFmt numFmtId="170" formatCode="General_)"/>
    <numFmt numFmtId="171" formatCode="0.0%"/>
    <numFmt numFmtId="172" formatCode="hh:mm:ss\ AM/PM_)"/>
    <numFmt numFmtId="173" formatCode="#,##0.000_);\(#,##0.000\)"/>
    <numFmt numFmtId="174" formatCode=";;;"/>
    <numFmt numFmtId="175" formatCode="_(&quot;$&quot;* #,##0.000_);_(&quot;$&quot;* \(#,##0.000\);_(&quot;$&quot;* &quot;-&quot;???_);_(@_)"/>
    <numFmt numFmtId="176" formatCode="_(* #,##0.000_);_(* \(#,##0.000\);_(* &quot;-&quot;???_);_(@_)"/>
    <numFmt numFmtId="177" formatCode="0.00_)"/>
    <numFmt numFmtId="178" formatCode="#,##0.000000_);\(#,##0.000000\)"/>
    <numFmt numFmtId="179" formatCode="_(&quot;$&quot;* #,##0_);_(&quot;$&quot;* \(#,##0\);_(&quot;$&quot;* &quot;0&quot;_);_(@_)"/>
    <numFmt numFmtId="180" formatCode="0.000%"/>
    <numFmt numFmtId="181" formatCode="0.000"/>
    <numFmt numFmtId="182" formatCode="#,##0.0"/>
    <numFmt numFmtId="183" formatCode="&quot;$&quot;#,##0"/>
    <numFmt numFmtId="184" formatCode="#,##0;[Red]#,##0"/>
    <numFmt numFmtId="185" formatCode="&quot;$&quot;#,##0.00"/>
    <numFmt numFmtId="186" formatCode="_(&quot;$&quot;*** #,##0_);_(&quot;$&quot;* \(#,##0\);_(&quot;$&quot;* &quot;-&quot;_);_(@_)"/>
    <numFmt numFmtId="187" formatCode="0.0000%"/>
    <numFmt numFmtId="188" formatCode="0.00000%"/>
    <numFmt numFmtId="189" formatCode="_(&quot;$&quot;* #,##0.0_);_(&quot;$&quot;* \(#,##0.0\);_(&quot;$&quot;* &quot;-&quot;?_);_(@_)"/>
    <numFmt numFmtId="190" formatCode="_(* #,##0.0_);_(* \(#,##0.0\);_(* &quot;-&quot;?_);_(@_)"/>
    <numFmt numFmtId="191" formatCode="#,##0.0_);\(#,##0.0\)"/>
    <numFmt numFmtId="192" formatCode="&quot;$&quot;#,##0.0_);\(&quot;$&quot;#,##0.0\)"/>
    <numFmt numFmtId="193" formatCode="0_);\(0\)"/>
    <numFmt numFmtId="194" formatCode="_(* #,##0_);_(* \(#,##0\)"/>
    <numFmt numFmtId="195" formatCode="_(&quot;$&quot;* #,##0._);_(&quot;$&quot;* \(#,##0.\);_(&quot;$&quot;* &quot;-&quot;?_);_(@_)"/>
    <numFmt numFmtId="196" formatCode="_(&quot;$&quot;* #,##0\);_(&quot;$&quot;* \(#,##0\);_(&quot;$&quot;* &quot;-&quot;?_);_(@_)"/>
    <numFmt numFmtId="197" formatCode="_(&quot;$&quot;* #,##0\);_(&quot;$&quot;* \(#,##0\)\);_(&quot;$&quot;* &quot;-&quot;?_);_(@_)"/>
    <numFmt numFmtId="198" formatCode="_(&quot;$&quot;* #,##0_);_(&quot;$&quot;* \(#,##0\);_(&quot;$&quot;* &quot;--&quot;_);_(@_)"/>
    <numFmt numFmtId="199" formatCode="\(* #,##0_);_(* \(#,##0\);_(* &quot;--&quot;_);_(@_)"/>
    <numFmt numFmtId="200" formatCode="\ #,##0;_(* \(#,##0\);_(* &quot;--&quot;_);_(@_)"/>
    <numFmt numFmtId="201" formatCode="#,##0.000000_);\(#,##0.\)"/>
    <numFmt numFmtId="202" formatCode="0.00_);\(0.00\)"/>
    <numFmt numFmtId="203" formatCode="#,##0.00;[Red]#,##0.00"/>
    <numFmt numFmtId="204" formatCode="&quot;$&quot;#,##0;[Red]&quot;$&quot;#,##0"/>
    <numFmt numFmtId="205" formatCode="m/d/yy\ h:mm\ AM/PM"/>
    <numFmt numFmtId="206" formatCode="m/d/yy"/>
    <numFmt numFmtId="207" formatCode="_(* #,##0_);_(* \(#,##0\);_(* \-\-_);_(@_)"/>
    <numFmt numFmtId="208" formatCode="_(&quot;$&quot;* #,##0._);_(&quot;$&quot;* \(#,##0.\);_(&quot;$&quot;* \-\-\);_(@_)"/>
    <numFmt numFmtId="209" formatCode="_(&quot;$&quot;* #,##0._);_(&quot;$&quot;* \(#,##0.\);_(&quot;$&quot;* \-\-;_(@_)"/>
    <numFmt numFmtId="210" formatCode="_(&quot;$&quot;*** #,##0_);_(&quot;$&quot;* \(#,##0\);_(&quot;$&quot;* &quot;--&quot;_);_(@_)"/>
    <numFmt numFmtId="211" formatCode="[$-409]dddd\,\ mmmm\ dd\,\ yyyy"/>
    <numFmt numFmtId="212" formatCode="[$-409]h:mm:ss\ AM/PM"/>
    <numFmt numFmtId="213" formatCode="[$-F800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4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quotePrefix="1">
      <alignment horizontal="left" indent="1"/>
    </xf>
    <xf numFmtId="166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 horizontal="left" indent="1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4" fontId="4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166" fontId="4" fillId="0" borderId="0" xfId="0" applyNumberFormat="1" applyFont="1" applyBorder="1" applyAlignment="1" quotePrefix="1">
      <alignment horizontal="center"/>
    </xf>
    <xf numFmtId="166" fontId="4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left"/>
    </xf>
    <xf numFmtId="204" fontId="4" fillId="0" borderId="0" xfId="0" applyNumberFormat="1" applyFont="1" applyBorder="1" applyAlignment="1">
      <alignment/>
    </xf>
    <xf numFmtId="205" fontId="4" fillId="0" borderId="0" xfId="0" applyNumberFormat="1" applyFont="1" applyAlignment="1">
      <alignment horizontal="left"/>
    </xf>
    <xf numFmtId="42" fontId="4" fillId="0" borderId="11" xfId="0" applyNumberFormat="1" applyFont="1" applyBorder="1" applyAlignment="1">
      <alignment/>
    </xf>
    <xf numFmtId="206" fontId="2" fillId="0" borderId="10" xfId="0" applyNumberFormat="1" applyFont="1" applyBorder="1" applyAlignment="1">
      <alignment horizont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 quotePrefix="1">
      <alignment horizontal="right"/>
    </xf>
    <xf numFmtId="198" fontId="4" fillId="0" borderId="0" xfId="0" applyNumberFormat="1" applyFont="1" applyAlignment="1" quotePrefix="1">
      <alignment horizontal="right"/>
    </xf>
    <xf numFmtId="164" fontId="2" fillId="0" borderId="1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quotePrefix="1">
      <alignment horizontal="right"/>
    </xf>
    <xf numFmtId="4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quotePrefix="1">
      <alignment horizontal="left" indent="1"/>
    </xf>
    <xf numFmtId="42" fontId="4" fillId="0" borderId="0" xfId="0" applyNumberFormat="1" applyFont="1" applyBorder="1" applyAlignment="1" quotePrefix="1">
      <alignment horizontal="center"/>
    </xf>
    <xf numFmtId="210" fontId="4" fillId="0" borderId="0" xfId="0" applyNumberFormat="1" applyFont="1" applyBorder="1" applyAlignment="1" quotePrefix="1">
      <alignment horizontal="right"/>
    </xf>
    <xf numFmtId="210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98" fontId="4" fillId="0" borderId="0" xfId="0" applyNumberFormat="1" applyFont="1" applyBorder="1" applyAlignment="1">
      <alignment/>
    </xf>
    <xf numFmtId="166" fontId="4" fillId="0" borderId="1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/>
    </xf>
    <xf numFmtId="198" fontId="4" fillId="0" borderId="11" xfId="0" applyNumberFormat="1" applyFont="1" applyBorder="1" applyAlignment="1">
      <alignment/>
    </xf>
    <xf numFmtId="213" fontId="2" fillId="0" borderId="10" xfId="0" applyNumberFormat="1" applyFont="1" applyBorder="1" applyAlignment="1" quotePrefix="1">
      <alignment horizontal="center"/>
    </xf>
    <xf numFmtId="164" fontId="2" fillId="0" borderId="10" xfId="0" applyNumberFormat="1" applyFont="1" applyBorder="1" applyAlignment="1" quotePrefix="1">
      <alignment horizontal="center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/>
    </xf>
    <xf numFmtId="20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AP\SALLY\POP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 FD REC"/>
      <sheetName val="LEVIES"/>
      <sheetName val="PROPERTY VALUE"/>
      <sheetName val="TAX RATE"/>
      <sheetName val="TOP TAXPAYERS"/>
      <sheetName val="LEGAL DEBT"/>
      <sheetName val="BONDEBT"/>
      <sheetName val="NET DIRECT DEBT"/>
      <sheetName val="debt svc rqt"/>
      <sheetName val="Sheet1"/>
      <sheetName val="OVERALL NET DEBT"/>
      <sheetName val="REV BONDS"/>
      <sheetName val="GEN POOL"/>
      <sheetName val="DEMOGRAPHIC"/>
      <sheetName val="CBDPV"/>
      <sheetName val="MISCELLANEOUS"/>
    </sheetNames>
    <sheetDataSet>
      <sheetData sheetId="15">
        <row r="1">
          <cell r="A1" t="str">
            <v>CITY OF LOS ANGELES</v>
          </cell>
        </row>
        <row r="3">
          <cell r="A3" t="str">
            <v>MISCELLANEOUS STATISTICS</v>
          </cell>
        </row>
        <row r="4">
          <cell r="A4">
            <v>36341</v>
          </cell>
        </row>
        <row r="10">
          <cell r="A10" t="str">
            <v>Year of  Incorporation  ..........................................................................................................................</v>
          </cell>
          <cell r="I10" t="str">
            <v> </v>
          </cell>
          <cell r="J10" t="str">
            <v>1850</v>
          </cell>
        </row>
        <row r="12">
          <cell r="A12" t="str">
            <v>Year of Charter adoption  ..............................................................................................................................................................................</v>
          </cell>
          <cell r="I12" t="str">
            <v> </v>
          </cell>
          <cell r="J12" t="str">
            <v>1925</v>
          </cell>
        </row>
        <row r="14">
          <cell r="A14" t="str">
            <v>Form of government   ..............................................................................................................................................................................</v>
          </cell>
          <cell r="I14" t="str">
            <v> </v>
          </cell>
          <cell r="J14" t="str">
            <v>Mayor/Council</v>
          </cell>
        </row>
        <row r="16">
          <cell r="A16" t="str">
            <v>Area (square miles)   .........................................................................................................................................................................................................................</v>
          </cell>
          <cell r="I16" t="str">
            <v> </v>
          </cell>
          <cell r="J16" t="str">
            <v>470</v>
          </cell>
        </row>
        <row r="18">
          <cell r="A18" t="str">
            <v>Miles of streets   ............................................................................................................................................................................................................................</v>
          </cell>
          <cell r="I18" t="str">
            <v> </v>
          </cell>
          <cell r="J18" t="str">
            <v>7,300</v>
          </cell>
        </row>
        <row r="20">
          <cell r="A20" t="str">
            <v>Number of street lights   .....................................................................................................................................................................................</v>
          </cell>
          <cell r="I20" t="str">
            <v> </v>
          </cell>
          <cell r="J20" t="str">
            <v>237,391</v>
          </cell>
        </row>
        <row r="22">
          <cell r="A22" t="str">
            <v>Fire Protection:</v>
          </cell>
        </row>
        <row r="23">
          <cell r="B23" t="str">
            <v>Number of stations   ..........................................................................................................................................................................................................................</v>
          </cell>
          <cell r="I23" t="str">
            <v> </v>
          </cell>
          <cell r="J23" t="str">
            <v>102</v>
          </cell>
        </row>
        <row r="24">
          <cell r="B24" t="str">
            <v>Number of firefighters   ......................................................................................................................................................................................................................</v>
          </cell>
          <cell r="I24" t="str">
            <v> </v>
          </cell>
          <cell r="J24">
            <v>3090</v>
          </cell>
        </row>
        <row r="26">
          <cell r="A26" t="str">
            <v>Police Protection:</v>
          </cell>
        </row>
        <row r="27">
          <cell r="B27" t="str">
            <v>Number of stations   ..........................................................................................................................................................................................................................</v>
          </cell>
          <cell r="I27" t="str">
            <v> </v>
          </cell>
          <cell r="J27" t="str">
            <v>18</v>
          </cell>
        </row>
        <row r="28">
          <cell r="B28" t="str">
            <v>Number of police officers   ........................................................................................................</v>
          </cell>
          <cell r="I28" t="str">
            <v> </v>
          </cell>
          <cell r="J28">
            <v>9888</v>
          </cell>
        </row>
        <row r="30">
          <cell r="A30" t="str">
            <v>Education:</v>
          </cell>
        </row>
        <row r="31">
          <cell r="B31" t="str">
            <v>Number of schools and centers   .......................................................................................................................</v>
          </cell>
          <cell r="I31" t="str">
            <v> </v>
          </cell>
          <cell r="J31" t="str">
            <v>948  *</v>
          </cell>
        </row>
        <row r="32">
          <cell r="B32" t="str">
            <v>Number of major universities   .........................................................................................................</v>
          </cell>
          <cell r="I32" t="str">
            <v> </v>
          </cell>
          <cell r="J32" t="str">
            <v>6</v>
          </cell>
        </row>
        <row r="33">
          <cell r="B33" t="str">
            <v>Number of community colleges   ............................................................................................................</v>
          </cell>
          <cell r="I33" t="str">
            <v> </v>
          </cell>
          <cell r="J33" t="str">
            <v>7</v>
          </cell>
        </row>
        <row r="35">
          <cell r="A35" t="str">
            <v>Recreation and Culture:</v>
          </cell>
        </row>
        <row r="36">
          <cell r="B36" t="str">
            <v>Community centers   ........................................................................................................................................................</v>
          </cell>
          <cell r="I36" t="str">
            <v> </v>
          </cell>
          <cell r="J36">
            <v>181</v>
          </cell>
        </row>
        <row r="37">
          <cell r="B37" t="str">
            <v>Parks   ...........................................................................................................................................</v>
          </cell>
          <cell r="I37" t="str">
            <v> </v>
          </cell>
          <cell r="J37">
            <v>394</v>
          </cell>
        </row>
        <row r="38">
          <cell r="B38" t="str">
            <v>Park acreage   .....................................................................................................................................</v>
          </cell>
          <cell r="I38" t="str">
            <v> </v>
          </cell>
          <cell r="J38">
            <v>15185</v>
          </cell>
        </row>
        <row r="39">
          <cell r="B39" t="str">
            <v>Golf courses   ...............................................................................................................................</v>
          </cell>
          <cell r="I39" t="str">
            <v> </v>
          </cell>
          <cell r="J39" t="str">
            <v>13</v>
          </cell>
        </row>
        <row r="40">
          <cell r="B40" t="str">
            <v>Swimming pools   ........................................................................................................................</v>
          </cell>
          <cell r="I40" t="str">
            <v> </v>
          </cell>
          <cell r="J40">
            <v>55</v>
          </cell>
        </row>
        <row r="41">
          <cell r="B41" t="str">
            <v>Tennis courts   .....................................................................................................................................</v>
          </cell>
          <cell r="I41" t="str">
            <v> </v>
          </cell>
          <cell r="J41">
            <v>300</v>
          </cell>
        </row>
        <row r="42">
          <cell r="B42" t="str">
            <v>Museums   .......................................................................................................................................................</v>
          </cell>
          <cell r="I42" t="str">
            <v> </v>
          </cell>
          <cell r="J42">
            <v>4</v>
          </cell>
        </row>
        <row r="43">
          <cell r="B43" t="str">
            <v>Libraries   .....................................................................................................................................</v>
          </cell>
          <cell r="I43" t="str">
            <v> </v>
          </cell>
          <cell r="J43">
            <v>68</v>
          </cell>
        </row>
        <row r="45">
          <cell r="A45" t="str">
            <v>Energy Services:</v>
          </cell>
        </row>
        <row r="46">
          <cell r="B46" t="str">
            <v>Kilowatt hours sold  (billions)  ...............................................................................................................................</v>
          </cell>
          <cell r="I46" t="str">
            <v> </v>
          </cell>
          <cell r="J46">
            <v>26980</v>
          </cell>
        </row>
        <row r="47">
          <cell r="B47" t="str">
            <v>Customers - average number (thousands)  ................................................................................................................................</v>
          </cell>
          <cell r="I47" t="str">
            <v> </v>
          </cell>
          <cell r="J47">
            <v>1386</v>
          </cell>
        </row>
        <row r="48">
          <cell r="B48" t="str">
            <v>Energy production (billion kwh)   ....................................................................................................................................................</v>
          </cell>
          <cell r="I48" t="str">
            <v> </v>
          </cell>
          <cell r="J48">
            <v>28658</v>
          </cell>
        </row>
        <row r="49">
          <cell r="B49" t="str">
            <v>Net system capability (thousand megawatts)  ...........................................................................................................................................</v>
          </cell>
          <cell r="I49" t="str">
            <v> </v>
          </cell>
          <cell r="J49">
            <v>6800</v>
          </cell>
        </row>
        <row r="50">
          <cell r="I50" t="str">
            <v> </v>
          </cell>
        </row>
        <row r="51">
          <cell r="J51" t="str">
            <v>Continued...</v>
          </cell>
        </row>
        <row r="56">
          <cell r="A56" t="str">
            <v>*  Per Los Angeles Unified School District which covers the City of Los Angeles and a number of smaller cities</v>
          </cell>
        </row>
        <row r="57">
          <cell r="A57" t="str">
            <v>    and unincorporated territories.</v>
          </cell>
        </row>
        <row r="67">
          <cell r="A67" t="str">
            <v>Water Services:</v>
          </cell>
        </row>
        <row r="68">
          <cell r="B68" t="str">
            <v>Gallons sold (billions)  ............................................................................................................................</v>
          </cell>
        </row>
        <row r="69">
          <cell r="B69" t="str">
            <v>Customers - average number (thousands)  ...............................................................................................................................</v>
          </cell>
        </row>
        <row r="70">
          <cell r="B70" t="str">
            <v>Net water supply (billions of gallons)   .....................................................................................................................................</v>
          </cell>
        </row>
        <row r="72">
          <cell r="A72" t="str">
            <v>Port of Los Angeles:</v>
          </cell>
        </row>
        <row r="73">
          <cell r="B73" t="str">
            <v>Miles of waterfront   ..............................................................................................................................................</v>
          </cell>
        </row>
        <row r="74">
          <cell r="B74" t="str">
            <v>Number of major container terminals   ..............................................................................................................................................</v>
          </cell>
        </row>
        <row r="75">
          <cell r="B75" t="str">
            <v>Inbound tonnage (million tons)  .............................................................................................................................................</v>
          </cell>
        </row>
        <row r="76">
          <cell r="B76" t="str">
            <v>Outbound tonnage (million tons)  ..........................................................................................................................................</v>
          </cell>
        </row>
        <row r="78">
          <cell r="A78" t="str">
            <v>Airports:</v>
          </cell>
        </row>
        <row r="79">
          <cell r="B79" t="str">
            <v>Number of airports   .............................................................................................................................................</v>
          </cell>
        </row>
        <row r="80">
          <cell r="B80" t="str">
            <v>Aircraft movements (thousands)   .........................................................................................................................................</v>
          </cell>
        </row>
        <row r="81">
          <cell r="B81" t="str">
            <v>Passengers (millions)  .......................................................................................................................................................</v>
          </cell>
        </row>
        <row r="82">
          <cell r="B82" t="str">
            <v>Air cargo (thousand tons)   ...........................................................................................................................................................................................</v>
          </cell>
        </row>
        <row r="84">
          <cell r="A84" t="str">
            <v>Sewerage system:</v>
          </cell>
        </row>
        <row r="85">
          <cell r="B85" t="str">
            <v>Miles of sanitary sewers   .......................................................................................................................................................................</v>
          </cell>
        </row>
        <row r="86">
          <cell r="B86" t="str">
            <v>Miles of storm sewers   .................................................................................................................................</v>
          </cell>
        </row>
        <row r="88">
          <cell r="A88" t="str">
            <v>Total employees   ............................................................................................................................................</v>
          </cell>
        </row>
        <row r="96">
          <cell r="A96" t="str">
            <v>* The 4 airports are as follows:</v>
          </cell>
        </row>
        <row r="97">
          <cell r="B97" t="str">
            <v>Los Angeles International Airport</v>
          </cell>
        </row>
        <row r="98">
          <cell r="B98" t="str">
            <v>Ontario International Airport</v>
          </cell>
        </row>
        <row r="99">
          <cell r="B99" t="str">
            <v>Van Nuys Airport</v>
          </cell>
        </row>
        <row r="100">
          <cell r="B100" t="str">
            <v>Palmdale Regional Airport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5">
      <selection activeCell="A53" sqref="A53"/>
    </sheetView>
  </sheetViews>
  <sheetFormatPr defaultColWidth="9.140625" defaultRowHeight="12.75"/>
  <cols>
    <col min="1" max="1" width="38.421875" style="16" customWidth="1"/>
    <col min="2" max="2" width="1.7109375" style="16" customWidth="1"/>
    <col min="3" max="3" width="14.421875" style="16" customWidth="1"/>
    <col min="4" max="4" width="1.7109375" style="16" customWidth="1"/>
    <col min="5" max="5" width="10.8515625" style="16" customWidth="1"/>
    <col min="6" max="6" width="1.7109375" style="16" customWidth="1"/>
    <col min="7" max="7" width="13.8515625" style="16" customWidth="1"/>
    <col min="8" max="8" width="1.7109375" style="16" customWidth="1"/>
    <col min="9" max="9" width="13.8515625" style="16" customWidth="1"/>
    <col min="10" max="10" width="1.7109375" style="16" customWidth="1"/>
    <col min="11" max="11" width="14.28125" style="16" customWidth="1"/>
    <col min="14" max="14" width="5.00390625" style="0" bestFit="1" customWidth="1"/>
  </cols>
  <sheetData>
    <row r="1" spans="1:12" ht="12.75" customHeight="1">
      <c r="A1" s="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</row>
    <row r="2" spans="1:12" ht="12.7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12.75" customHeight="1">
      <c r="A3" s="2" t="s">
        <v>5</v>
      </c>
      <c r="B3" s="5"/>
      <c r="C3" s="5"/>
      <c r="D3" s="5"/>
      <c r="E3" s="2"/>
      <c r="F3" s="5"/>
      <c r="G3" s="2"/>
      <c r="H3" s="5"/>
      <c r="I3" s="5"/>
      <c r="J3" s="5"/>
      <c r="K3" s="2"/>
      <c r="L3" s="1"/>
    </row>
    <row r="4" spans="1:12" ht="12.75" customHeight="1">
      <c r="A4" s="2" t="s">
        <v>53</v>
      </c>
      <c r="B4" s="5"/>
      <c r="C4" s="5"/>
      <c r="D4" s="5"/>
      <c r="E4" s="2"/>
      <c r="F4" s="5"/>
      <c r="G4" s="2"/>
      <c r="H4" s="5"/>
      <c r="I4" s="5"/>
      <c r="J4" s="5"/>
      <c r="K4" s="2"/>
      <c r="L4" s="1"/>
    </row>
    <row r="5" spans="1:12" ht="12.75" customHeight="1">
      <c r="A5" s="2"/>
      <c r="B5" s="5"/>
      <c r="C5" s="5"/>
      <c r="D5" s="5"/>
      <c r="E5" s="2"/>
      <c r="F5" s="5"/>
      <c r="G5" s="2"/>
      <c r="H5" s="5"/>
      <c r="I5" s="5"/>
      <c r="J5" s="5"/>
      <c r="K5" s="2"/>
      <c r="L5" s="1"/>
    </row>
    <row r="6" spans="1:14" ht="12.75" customHeight="1">
      <c r="A6" s="6"/>
      <c r="B6" s="7"/>
      <c r="C6" s="6"/>
      <c r="D6" s="6"/>
      <c r="E6" s="6"/>
      <c r="F6" s="7"/>
      <c r="G6" s="6"/>
      <c r="H6" s="7"/>
      <c r="I6" s="7"/>
      <c r="J6" s="7"/>
      <c r="K6" s="6"/>
      <c r="L6" s="1"/>
      <c r="M6" s="59"/>
      <c r="N6" s="59"/>
    </row>
    <row r="7" spans="1:12" ht="12.75" customHeight="1">
      <c r="A7" s="6"/>
      <c r="B7" s="4"/>
      <c r="C7" s="4" t="s">
        <v>1</v>
      </c>
      <c r="D7" s="4"/>
      <c r="E7" s="4"/>
      <c r="F7" s="8"/>
      <c r="G7" s="4"/>
      <c r="H7"/>
      <c r="I7"/>
      <c r="J7"/>
      <c r="K7" s="4" t="s">
        <v>1</v>
      </c>
      <c r="L7" s="1"/>
    </row>
    <row r="8" spans="1:12" ht="12.75" customHeight="1">
      <c r="A8" s="9" t="s">
        <v>2</v>
      </c>
      <c r="B8" s="25"/>
      <c r="C8" s="40">
        <v>41091</v>
      </c>
      <c r="D8"/>
      <c r="E8" s="11" t="s">
        <v>3</v>
      </c>
      <c r="F8"/>
      <c r="G8" s="11" t="s">
        <v>4</v>
      </c>
      <c r="H8"/>
      <c r="I8" s="11" t="s">
        <v>31</v>
      </c>
      <c r="J8"/>
      <c r="K8" s="40">
        <v>41455</v>
      </c>
      <c r="L8" s="1"/>
    </row>
    <row r="9" spans="1:12" ht="12.7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1"/>
    </row>
    <row r="10" spans="1:12" ht="12.75" customHeight="1">
      <c r="A10" s="12" t="s">
        <v>16</v>
      </c>
      <c r="B10" s="8"/>
      <c r="C10" s="13"/>
      <c r="D10" s="13"/>
      <c r="E10" s="14"/>
      <c r="F10" s="15"/>
      <c r="G10" s="13"/>
      <c r="H10" s="15"/>
      <c r="I10" s="15"/>
      <c r="J10" s="15"/>
      <c r="K10" s="15"/>
      <c r="L10" s="1"/>
    </row>
    <row r="11" spans="1:12" ht="12.75" customHeight="1">
      <c r="A11" s="17" t="s">
        <v>35</v>
      </c>
      <c r="B11" s="7"/>
      <c r="C11" s="13"/>
      <c r="D11" s="13"/>
      <c r="E11" s="14"/>
      <c r="F11" s="15"/>
      <c r="G11" s="13"/>
      <c r="H11" s="15"/>
      <c r="I11" s="15"/>
      <c r="J11" s="15"/>
      <c r="K11" s="15"/>
      <c r="L11" s="1"/>
    </row>
    <row r="12" spans="1:12" ht="12.75" customHeight="1">
      <c r="A12" s="17" t="s">
        <v>36</v>
      </c>
      <c r="B12" s="8"/>
      <c r="C12" s="37">
        <v>44910000</v>
      </c>
      <c r="D12" s="13"/>
      <c r="E12" s="39">
        <v>0</v>
      </c>
      <c r="F12" s="15"/>
      <c r="G12" s="39">
        <v>12520000</v>
      </c>
      <c r="H12" s="15"/>
      <c r="I12" s="39">
        <v>0</v>
      </c>
      <c r="J12" s="15"/>
      <c r="K12" s="38">
        <f>C12+E12-G12-I12</f>
        <v>32390000</v>
      </c>
      <c r="L12" s="1"/>
    </row>
    <row r="13" spans="2:12" ht="12.75" customHeight="1">
      <c r="B13" s="8"/>
      <c r="L13" s="1"/>
    </row>
    <row r="14" spans="1:12" ht="12.75" customHeight="1">
      <c r="A14" s="16" t="s">
        <v>40</v>
      </c>
      <c r="B14" s="8"/>
      <c r="C14" s="42"/>
      <c r="D14" s="23"/>
      <c r="E14" s="22"/>
      <c r="F14" s="20"/>
      <c r="G14" s="22"/>
      <c r="H14" s="15"/>
      <c r="I14" s="15"/>
      <c r="J14" s="15"/>
      <c r="K14" s="41"/>
      <c r="L14" s="1"/>
    </row>
    <row r="15" spans="1:12" ht="12.75" customHeight="1">
      <c r="A15" s="24" t="s">
        <v>39</v>
      </c>
      <c r="B15" s="8"/>
      <c r="C15" s="42"/>
      <c r="D15" s="23"/>
      <c r="E15" s="22"/>
      <c r="F15" s="20"/>
      <c r="G15" s="22"/>
      <c r="H15" s="15"/>
      <c r="I15" s="15"/>
      <c r="J15" s="15"/>
      <c r="K15" s="41"/>
      <c r="L15" s="1"/>
    </row>
    <row r="16" spans="1:12" ht="12.75" customHeight="1">
      <c r="A16" s="24" t="s">
        <v>47</v>
      </c>
      <c r="B16" s="8"/>
      <c r="L16" s="1"/>
    </row>
    <row r="17" spans="1:12" ht="12.75" customHeight="1">
      <c r="A17" s="24" t="s">
        <v>41</v>
      </c>
      <c r="B17" s="8"/>
      <c r="C17" s="42">
        <v>39330000</v>
      </c>
      <c r="D17" s="23"/>
      <c r="E17" s="22">
        <v>0</v>
      </c>
      <c r="F17" s="20"/>
      <c r="G17" s="50">
        <v>13110000</v>
      </c>
      <c r="H17" s="49"/>
      <c r="I17" s="49">
        <v>0</v>
      </c>
      <c r="J17" s="49"/>
      <c r="K17" s="18">
        <f>+C17+E17-G17-I17</f>
        <v>26220000</v>
      </c>
      <c r="L17" s="1"/>
    </row>
    <row r="18" spans="1:12" ht="12.75" customHeight="1">
      <c r="A18" s="17"/>
      <c r="B18" s="8"/>
      <c r="C18" s="42"/>
      <c r="D18" s="23"/>
      <c r="E18" s="22"/>
      <c r="F18" s="20"/>
      <c r="G18" s="22"/>
      <c r="H18" s="15"/>
      <c r="I18" s="15"/>
      <c r="J18" s="15"/>
      <c r="K18" s="41"/>
      <c r="L18" s="1"/>
    </row>
    <row r="19" spans="1:12" ht="12.75" customHeight="1">
      <c r="A19" s="16" t="s">
        <v>32</v>
      </c>
      <c r="B19" s="8"/>
      <c r="C19" s="42"/>
      <c r="D19" s="23"/>
      <c r="E19" s="22"/>
      <c r="F19" s="20"/>
      <c r="G19" s="22"/>
      <c r="H19" s="15"/>
      <c r="I19" s="15"/>
      <c r="J19" s="15"/>
      <c r="K19" s="41"/>
      <c r="L19" s="1"/>
    </row>
    <row r="20" spans="1:12" ht="12.75" customHeight="1">
      <c r="A20" s="17" t="s">
        <v>37</v>
      </c>
      <c r="B20" s="8"/>
      <c r="C20" s="42"/>
      <c r="D20" s="23"/>
      <c r="E20" s="22"/>
      <c r="F20" s="20"/>
      <c r="G20" s="22"/>
      <c r="H20" s="15"/>
      <c r="I20" s="15"/>
      <c r="J20" s="15"/>
      <c r="K20" s="41"/>
      <c r="L20" s="1"/>
    </row>
    <row r="21" spans="1:12" ht="12.75" customHeight="1">
      <c r="A21" s="44" t="s">
        <v>22</v>
      </c>
      <c r="B21" s="8"/>
      <c r="C21" s="42">
        <v>42815000</v>
      </c>
      <c r="D21" s="23"/>
      <c r="E21" s="22">
        <v>0</v>
      </c>
      <c r="F21" s="20"/>
      <c r="G21" s="22">
        <v>17785000</v>
      </c>
      <c r="H21" s="15"/>
      <c r="I21" s="22">
        <v>0</v>
      </c>
      <c r="J21" s="15"/>
      <c r="K21" s="18">
        <f>+C21+E21-G21-I21</f>
        <v>25030000</v>
      </c>
      <c r="L21" s="1"/>
    </row>
    <row r="22" spans="1:12" ht="12.75" customHeight="1">
      <c r="A22" s="17"/>
      <c r="B22" s="8"/>
      <c r="C22" s="42"/>
      <c r="D22" s="23"/>
      <c r="E22" s="22"/>
      <c r="F22" s="20"/>
      <c r="G22" s="22"/>
      <c r="H22" s="15"/>
      <c r="I22" s="15"/>
      <c r="J22" s="15"/>
      <c r="K22" s="41"/>
      <c r="L22" s="1"/>
    </row>
    <row r="23" spans="1:12" ht="12.75" customHeight="1">
      <c r="A23" s="16" t="s">
        <v>43</v>
      </c>
      <c r="B23" s="8"/>
      <c r="C23" s="42"/>
      <c r="D23" s="23"/>
      <c r="E23" s="22"/>
      <c r="F23" s="20"/>
      <c r="G23" s="22"/>
      <c r="H23" s="15"/>
      <c r="I23" s="15"/>
      <c r="J23" s="15"/>
      <c r="K23" s="41"/>
      <c r="L23" s="1"/>
    </row>
    <row r="24" spans="1:12" ht="12.75" customHeight="1">
      <c r="A24" s="44" t="s">
        <v>42</v>
      </c>
      <c r="B24" s="8"/>
      <c r="C24" s="42"/>
      <c r="D24" s="23"/>
      <c r="E24" s="22"/>
      <c r="F24" s="20"/>
      <c r="G24" s="22"/>
      <c r="H24" s="15"/>
      <c r="I24" s="15"/>
      <c r="J24" s="15"/>
      <c r="K24" s="41"/>
      <c r="L24" s="1"/>
    </row>
    <row r="25" spans="1:12" ht="12.75" customHeight="1">
      <c r="A25" s="44" t="s">
        <v>44</v>
      </c>
      <c r="B25" s="8"/>
      <c r="C25" s="42"/>
      <c r="D25" s="23"/>
      <c r="E25" s="22"/>
      <c r="F25" s="20"/>
      <c r="G25" s="50"/>
      <c r="H25" s="49"/>
      <c r="I25" s="49"/>
      <c r="J25" s="49"/>
      <c r="K25" s="18"/>
      <c r="L25" s="1"/>
    </row>
    <row r="26" spans="1:12" ht="12.75" customHeight="1">
      <c r="A26" s="24" t="s">
        <v>41</v>
      </c>
      <c r="B26" s="8"/>
      <c r="C26" s="42">
        <v>23340000</v>
      </c>
      <c r="D26" s="23"/>
      <c r="E26" s="22">
        <v>0</v>
      </c>
      <c r="F26" s="20"/>
      <c r="G26" s="50">
        <v>11670000</v>
      </c>
      <c r="H26" s="49"/>
      <c r="I26" s="49">
        <v>0</v>
      </c>
      <c r="J26" s="49"/>
      <c r="K26" s="18">
        <f>+C26+E26-G26-I26</f>
        <v>11670000</v>
      </c>
      <c r="L26" s="1"/>
    </row>
    <row r="27" spans="1:12" ht="12.75" customHeight="1">
      <c r="A27" s="17"/>
      <c r="B27" s="8"/>
      <c r="C27" s="42"/>
      <c r="D27" s="23"/>
      <c r="E27" s="22"/>
      <c r="F27" s="20"/>
      <c r="G27" s="22"/>
      <c r="H27" s="15"/>
      <c r="I27" s="15"/>
      <c r="J27" s="15"/>
      <c r="K27" s="41"/>
      <c r="L27" s="1"/>
    </row>
    <row r="28" spans="1:12" s="16" customFormat="1" ht="12.75" customHeight="1">
      <c r="A28" s="28" t="s">
        <v>11</v>
      </c>
      <c r="B28" s="17"/>
      <c r="C28" s="43"/>
      <c r="D28" s="23"/>
      <c r="E28" s="22"/>
      <c r="F28" s="20"/>
      <c r="G28" s="22"/>
      <c r="H28" s="20"/>
      <c r="I28" s="20"/>
      <c r="J28" s="20"/>
      <c r="K28" s="41"/>
      <c r="L28" s="7"/>
    </row>
    <row r="29" spans="1:12" s="16" customFormat="1" ht="12.75" customHeight="1">
      <c r="A29" s="45" t="s">
        <v>10</v>
      </c>
      <c r="B29" s="17"/>
      <c r="C29" s="43">
        <v>13425000</v>
      </c>
      <c r="D29" s="23"/>
      <c r="E29" s="22">
        <v>0</v>
      </c>
      <c r="F29" s="20"/>
      <c r="G29" s="22">
        <v>6770000</v>
      </c>
      <c r="H29" s="20"/>
      <c r="I29" s="22">
        <v>0</v>
      </c>
      <c r="J29" s="20"/>
      <c r="K29" s="18">
        <f>+C29+E29-G29-I29</f>
        <v>6655000</v>
      </c>
      <c r="L29" s="7"/>
    </row>
    <row r="30" spans="1:2" s="16" customFormat="1" ht="12.75" customHeight="1">
      <c r="A30" s="45"/>
      <c r="B30" s="17"/>
    </row>
    <row r="31" spans="1:12" ht="12.75" customHeight="1">
      <c r="A31" s="28" t="s">
        <v>46</v>
      </c>
      <c r="B31" s="8"/>
      <c r="C31" s="42"/>
      <c r="D31" s="23"/>
      <c r="E31" s="22"/>
      <c r="F31" s="20"/>
      <c r="G31" s="22"/>
      <c r="H31" s="15"/>
      <c r="I31" s="15"/>
      <c r="J31" s="15"/>
      <c r="K31" s="41"/>
      <c r="L31" s="1"/>
    </row>
    <row r="32" spans="1:12" ht="12.75" customHeight="1">
      <c r="A32" s="44" t="s">
        <v>45</v>
      </c>
      <c r="B32" s="8"/>
      <c r="L32" s="1"/>
    </row>
    <row r="33" spans="1:12" ht="12.75" customHeight="1">
      <c r="A33" s="24" t="s">
        <v>41</v>
      </c>
      <c r="B33" s="8"/>
      <c r="C33" s="42">
        <v>54075000</v>
      </c>
      <c r="D33" s="23"/>
      <c r="E33" s="22">
        <v>0</v>
      </c>
      <c r="F33" s="20"/>
      <c r="G33" s="50">
        <v>18025000</v>
      </c>
      <c r="H33" s="49"/>
      <c r="I33" s="49">
        <v>0</v>
      </c>
      <c r="J33" s="49"/>
      <c r="K33" s="18">
        <f>+C33+E33-G33-I33</f>
        <v>36050000</v>
      </c>
      <c r="L33" s="1"/>
    </row>
    <row r="34" spans="1:12" ht="12.75" customHeight="1">
      <c r="A34" s="44"/>
      <c r="B34" s="8"/>
      <c r="C34" s="42"/>
      <c r="D34" s="23"/>
      <c r="E34" s="22"/>
      <c r="F34" s="20"/>
      <c r="G34" s="22"/>
      <c r="H34" s="15"/>
      <c r="I34" s="15"/>
      <c r="J34" s="15"/>
      <c r="K34" s="41"/>
      <c r="L34" s="1"/>
    </row>
    <row r="35" spans="1:12" ht="12.75" customHeight="1">
      <c r="A35" s="28" t="s">
        <v>12</v>
      </c>
      <c r="B35" s="8"/>
      <c r="C35" s="42"/>
      <c r="D35" s="23"/>
      <c r="E35" s="22"/>
      <c r="F35" s="20"/>
      <c r="G35" s="22"/>
      <c r="H35" s="15"/>
      <c r="I35" s="15"/>
      <c r="J35" s="15"/>
      <c r="K35" s="41"/>
      <c r="L35" s="1"/>
    </row>
    <row r="36" spans="1:12" ht="12.75" customHeight="1">
      <c r="A36" s="44" t="s">
        <v>14</v>
      </c>
      <c r="B36" s="8"/>
      <c r="C36" s="42"/>
      <c r="D36" s="23"/>
      <c r="E36" s="22"/>
      <c r="F36" s="20"/>
      <c r="G36" s="22"/>
      <c r="H36" s="15"/>
      <c r="I36" s="15"/>
      <c r="J36" s="15"/>
      <c r="K36" s="41"/>
      <c r="L36" s="1"/>
    </row>
    <row r="37" spans="1:12" ht="12.75" customHeight="1">
      <c r="A37" s="44" t="s">
        <v>15</v>
      </c>
      <c r="B37" s="8"/>
      <c r="C37" s="42"/>
      <c r="D37" s="23"/>
      <c r="E37" s="22"/>
      <c r="F37" s="20"/>
      <c r="G37" s="22"/>
      <c r="H37" s="15"/>
      <c r="I37" s="15"/>
      <c r="J37" s="15"/>
      <c r="K37" s="41"/>
      <c r="L37" s="1"/>
    </row>
    <row r="38" spans="1:12" ht="12.75" customHeight="1">
      <c r="A38" s="44" t="s">
        <v>13</v>
      </c>
      <c r="B38" s="8"/>
      <c r="C38" s="42"/>
      <c r="D38" s="23"/>
      <c r="E38" s="22"/>
      <c r="F38" s="20"/>
      <c r="G38" s="22"/>
      <c r="H38" s="15"/>
      <c r="I38" s="15"/>
      <c r="J38" s="15"/>
      <c r="K38" s="41"/>
      <c r="L38" s="1"/>
    </row>
    <row r="39" spans="1:12" ht="12.75" customHeight="1">
      <c r="A39" s="44" t="s">
        <v>23</v>
      </c>
      <c r="B39" s="8"/>
      <c r="C39" s="42">
        <v>25360000</v>
      </c>
      <c r="D39" s="23"/>
      <c r="E39" s="22">
        <v>0</v>
      </c>
      <c r="F39" s="20"/>
      <c r="G39" s="50">
        <v>6340000</v>
      </c>
      <c r="H39" s="49"/>
      <c r="I39" s="49">
        <v>0</v>
      </c>
      <c r="J39" s="49"/>
      <c r="K39" s="18">
        <f>+C39+E39-G39-I39</f>
        <v>19020000</v>
      </c>
      <c r="L39" s="1"/>
    </row>
    <row r="40" spans="1:12" ht="12.75" customHeight="1">
      <c r="A40" s="44"/>
      <c r="B40" s="8"/>
      <c r="C40" s="42"/>
      <c r="D40" s="23"/>
      <c r="E40" s="22"/>
      <c r="F40" s="20"/>
      <c r="G40" s="22"/>
      <c r="H40" s="15"/>
      <c r="I40" s="15"/>
      <c r="J40" s="15"/>
      <c r="K40" s="41"/>
      <c r="L40" s="1"/>
    </row>
    <row r="41" spans="1:12" ht="12.75" customHeight="1">
      <c r="A41" s="28" t="s">
        <v>34</v>
      </c>
      <c r="B41" s="17"/>
      <c r="C41" s="23"/>
      <c r="D41" s="23"/>
      <c r="E41" s="27"/>
      <c r="F41" s="18"/>
      <c r="G41" s="23"/>
      <c r="H41" s="18"/>
      <c r="I41" s="18"/>
      <c r="J41" s="18"/>
      <c r="K41" s="19"/>
      <c r="L41" s="1"/>
    </row>
    <row r="42" spans="1:12" ht="12.75" customHeight="1">
      <c r="A42" s="17" t="s">
        <v>38</v>
      </c>
      <c r="B42" s="17"/>
      <c r="L42" s="1"/>
    </row>
    <row r="43" spans="1:12" ht="12.75" customHeight="1">
      <c r="A43" s="17" t="s">
        <v>33</v>
      </c>
      <c r="B43" s="17"/>
      <c r="C43" s="42">
        <v>72500000</v>
      </c>
      <c r="D43" s="23"/>
      <c r="E43" s="22">
        <v>0</v>
      </c>
      <c r="F43" s="18"/>
      <c r="G43" s="22">
        <v>110000</v>
      </c>
      <c r="H43" s="18"/>
      <c r="I43" s="22">
        <v>0</v>
      </c>
      <c r="J43" s="18"/>
      <c r="K43" s="18">
        <f>+C43+E43-G43-I43</f>
        <v>72390000</v>
      </c>
      <c r="L43" s="1"/>
    </row>
    <row r="44" spans="1:2" ht="12.75" customHeight="1">
      <c r="A44" s="44"/>
      <c r="B44" s="17"/>
    </row>
    <row r="45" spans="1:2" ht="12.75" customHeight="1">
      <c r="A45" s="28" t="s">
        <v>17</v>
      </c>
      <c r="B45" s="17"/>
    </row>
    <row r="46" spans="1:2" ht="12.75" customHeight="1">
      <c r="A46" s="44" t="s">
        <v>18</v>
      </c>
      <c r="B46" s="17"/>
    </row>
    <row r="47" spans="1:2" ht="12.75" customHeight="1">
      <c r="A47" s="44" t="s">
        <v>20</v>
      </c>
      <c r="B47" s="17"/>
    </row>
    <row r="48" spans="1:2" ht="12.75" customHeight="1">
      <c r="A48" s="44" t="s">
        <v>19</v>
      </c>
      <c r="B48" s="17"/>
    </row>
    <row r="49" spans="1:11" ht="12.75" customHeight="1">
      <c r="A49" s="44" t="s">
        <v>21</v>
      </c>
      <c r="B49" s="17"/>
      <c r="C49" s="42">
        <v>52650000</v>
      </c>
      <c r="D49" s="23"/>
      <c r="E49" s="22">
        <v>0</v>
      </c>
      <c r="F49" s="18"/>
      <c r="G49" s="22">
        <v>3510000</v>
      </c>
      <c r="H49" s="18"/>
      <c r="I49" s="22">
        <v>0</v>
      </c>
      <c r="J49" s="18"/>
      <c r="K49" s="18">
        <f>+C49+E49-G49-I49</f>
        <v>49140000</v>
      </c>
    </row>
    <row r="50" spans="1:2" ht="12.75" customHeight="1">
      <c r="A50" s="44"/>
      <c r="B50" s="17"/>
    </row>
    <row r="51" spans="1:2" ht="12.75" customHeight="1">
      <c r="A51" s="28" t="s">
        <v>25</v>
      </c>
      <c r="B51" s="17"/>
    </row>
    <row r="52" spans="1:2" ht="12.75" customHeight="1">
      <c r="A52" s="44" t="s">
        <v>26</v>
      </c>
      <c r="B52" s="17"/>
    </row>
    <row r="53" spans="1:11" ht="12.75" customHeight="1">
      <c r="A53" s="44" t="s">
        <v>24</v>
      </c>
      <c r="B53" s="17"/>
      <c r="C53" s="42">
        <v>85850000</v>
      </c>
      <c r="D53" s="23"/>
      <c r="E53" s="22">
        <v>0</v>
      </c>
      <c r="F53" s="18"/>
      <c r="G53" s="22">
        <v>5050000</v>
      </c>
      <c r="H53" s="18"/>
      <c r="I53" s="22">
        <v>0</v>
      </c>
      <c r="J53" s="18"/>
      <c r="K53" s="18">
        <f>+C53+E53-G53-I53</f>
        <v>80800000</v>
      </c>
    </row>
    <row r="54" spans="1:11" ht="12.75" customHeight="1">
      <c r="A54" s="44"/>
      <c r="B54" s="17"/>
      <c r="C54" s="42"/>
      <c r="D54" s="23"/>
      <c r="E54" s="22"/>
      <c r="F54" s="18"/>
      <c r="G54" s="22"/>
      <c r="H54" s="18"/>
      <c r="I54" s="22"/>
      <c r="J54" s="18"/>
      <c r="K54" s="18"/>
    </row>
    <row r="55" ht="14.25">
      <c r="K55" s="3" t="s">
        <v>6</v>
      </c>
    </row>
  </sheetData>
  <sheetProtection/>
  <mergeCells count="1">
    <mergeCell ref="M6:N6"/>
  </mergeCells>
  <printOptions horizontalCentered="1"/>
  <pageMargins left="0.3" right="0.3" top="1" bottom="0.5" header="0.25" footer="0.35"/>
  <pageSetup horizontalDpi="300" verticalDpi="300" orientation="portrait" scale="85" r:id="rId1"/>
  <headerFooter alignWithMargins="0">
    <oddFooter>&amp;C&amp;11- 18 -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8.421875" style="16" customWidth="1"/>
    <col min="2" max="2" width="1.28515625" style="16" customWidth="1"/>
    <col min="3" max="3" width="16.57421875" style="16" customWidth="1"/>
    <col min="4" max="4" width="1.28515625" style="16" customWidth="1"/>
    <col min="5" max="5" width="14.7109375" style="16" customWidth="1"/>
    <col min="6" max="6" width="1.28515625" style="16" customWidth="1"/>
    <col min="7" max="7" width="14.7109375" style="16" customWidth="1"/>
    <col min="8" max="8" width="1.28515625" style="16" customWidth="1"/>
    <col min="9" max="9" width="14.7109375" style="16" customWidth="1"/>
    <col min="10" max="10" width="1.28515625" style="16" customWidth="1"/>
    <col min="11" max="11" width="16.421875" style="16" customWidth="1"/>
    <col min="12" max="13" width="9.140625" style="16" customWidth="1"/>
    <col min="14" max="14" width="5.00390625" style="16" bestFit="1" customWidth="1"/>
    <col min="15" max="16384" width="9.140625" style="16" customWidth="1"/>
  </cols>
  <sheetData>
    <row r="1" spans="1:12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7"/>
    </row>
    <row r="2" spans="1:1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</row>
    <row r="3" spans="1:12" ht="12.75" customHeight="1">
      <c r="A3" s="61" t="s">
        <v>8</v>
      </c>
      <c r="B3" s="61"/>
      <c r="C3" s="60"/>
      <c r="D3" s="60"/>
      <c r="E3" s="60"/>
      <c r="F3" s="60"/>
      <c r="G3" s="60"/>
      <c r="H3" s="60"/>
      <c r="I3" s="60"/>
      <c r="J3" s="60"/>
      <c r="K3" s="60"/>
      <c r="L3" s="7"/>
    </row>
    <row r="4" spans="1:12" ht="12.75" customHeight="1">
      <c r="A4" s="60" t="s">
        <v>53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"/>
    </row>
    <row r="5" spans="1:12" ht="12.75" customHeight="1">
      <c r="A5" s="7"/>
      <c r="B5" s="7"/>
      <c r="C5" s="13"/>
      <c r="D5" s="13"/>
      <c r="E5" s="14"/>
      <c r="F5" s="15"/>
      <c r="G5" s="13"/>
      <c r="H5" s="13"/>
      <c r="I5" s="13"/>
      <c r="J5" s="15"/>
      <c r="K5" s="15"/>
      <c r="L5" s="7"/>
    </row>
    <row r="6" spans="1:12" ht="12.75" customHeight="1">
      <c r="A6" s="7"/>
      <c r="B6" s="7"/>
      <c r="C6" s="13"/>
      <c r="D6" s="13"/>
      <c r="E6" s="14"/>
      <c r="F6" s="15"/>
      <c r="G6" s="13"/>
      <c r="H6" s="13"/>
      <c r="I6" s="13"/>
      <c r="J6" s="15"/>
      <c r="K6" s="15"/>
      <c r="L6" s="7"/>
    </row>
    <row r="7" spans="1:12" ht="12.75" customHeight="1">
      <c r="A7" s="6"/>
      <c r="B7" s="6"/>
      <c r="C7" s="4" t="s">
        <v>1</v>
      </c>
      <c r="D7" s="4"/>
      <c r="E7" s="4"/>
      <c r="F7" s="8"/>
      <c r="G7" s="4"/>
      <c r="H7" s="4"/>
      <c r="I7" s="4"/>
      <c r="J7" s="8"/>
      <c r="K7" s="4" t="s">
        <v>1</v>
      </c>
      <c r="L7" s="7"/>
    </row>
    <row r="8" spans="1:12" ht="12.75" customHeight="1">
      <c r="A8" s="9" t="s">
        <v>2</v>
      </c>
      <c r="B8" s="10"/>
      <c r="C8" s="36">
        <f>'StmtofGOBP - PAGE 18 (old)'!C8</f>
        <v>41091</v>
      </c>
      <c r="D8" s="25"/>
      <c r="E8" s="11" t="s">
        <v>3</v>
      </c>
      <c r="F8" s="8"/>
      <c r="G8" s="11" t="s">
        <v>4</v>
      </c>
      <c r="H8" s="10"/>
      <c r="I8" s="11" t="s">
        <v>31</v>
      </c>
      <c r="J8" s="8"/>
      <c r="K8" s="36">
        <f>'StmtofGOBP - PAGE 18 (old)'!K8</f>
        <v>41455</v>
      </c>
      <c r="L8" s="7"/>
    </row>
    <row r="9" spans="1:12" ht="12.75" customHeight="1">
      <c r="A9" s="26"/>
      <c r="B9" s="26"/>
      <c r="C9" s="25"/>
      <c r="D9" s="25"/>
      <c r="E9" s="10"/>
      <c r="F9" s="8"/>
      <c r="G9" s="10"/>
      <c r="H9" s="10"/>
      <c r="I9" s="10"/>
      <c r="J9" s="8"/>
      <c r="K9" s="25"/>
      <c r="L9" s="7"/>
    </row>
    <row r="10" spans="1:12" ht="12.75" customHeight="1">
      <c r="A10" s="28" t="s">
        <v>27</v>
      </c>
      <c r="B10" s="17"/>
      <c r="C10" s="29"/>
      <c r="D10" s="23"/>
      <c r="E10" s="29"/>
      <c r="F10" s="18"/>
      <c r="G10" s="23"/>
      <c r="H10" s="23"/>
      <c r="I10" s="23"/>
      <c r="J10" s="18"/>
      <c r="K10" s="21"/>
      <c r="L10" s="7"/>
    </row>
    <row r="11" spans="1:12" ht="12.75" customHeight="1">
      <c r="A11" s="44" t="s">
        <v>26</v>
      </c>
      <c r="B11" s="17"/>
      <c r="C11" s="29"/>
      <c r="D11" s="23"/>
      <c r="E11" s="29"/>
      <c r="F11" s="18"/>
      <c r="G11" s="23"/>
      <c r="H11" s="23"/>
      <c r="I11" s="23"/>
      <c r="J11" s="18"/>
      <c r="K11" s="21"/>
      <c r="L11" s="7"/>
    </row>
    <row r="12" spans="1:12" ht="12.75" customHeight="1">
      <c r="A12" s="44" t="s">
        <v>24</v>
      </c>
      <c r="B12" s="17"/>
      <c r="C12" s="46">
        <v>105900000</v>
      </c>
      <c r="D12" s="23"/>
      <c r="E12" s="47">
        <v>0</v>
      </c>
      <c r="F12" s="20"/>
      <c r="G12" s="47">
        <v>8825000</v>
      </c>
      <c r="H12" s="47"/>
      <c r="I12" s="47">
        <v>0</v>
      </c>
      <c r="J12" s="20"/>
      <c r="K12" s="48">
        <f>+C12+E12-G12-I12</f>
        <v>97075000</v>
      </c>
      <c r="L12" s="7"/>
    </row>
    <row r="13" spans="1:12" ht="12.75" customHeight="1">
      <c r="A13" s="44"/>
      <c r="B13" s="17"/>
      <c r="C13" s="29"/>
      <c r="D13" s="23"/>
      <c r="E13" s="29"/>
      <c r="F13" s="18"/>
      <c r="G13" s="23"/>
      <c r="H13" s="23"/>
      <c r="I13" s="23"/>
      <c r="J13" s="18"/>
      <c r="K13" s="21"/>
      <c r="L13" s="7"/>
    </row>
    <row r="14" spans="1:12" ht="12.75" customHeight="1">
      <c r="A14" s="28" t="s">
        <v>28</v>
      </c>
      <c r="B14" s="17"/>
      <c r="C14" s="29"/>
      <c r="D14" s="23"/>
      <c r="E14" s="29"/>
      <c r="F14" s="18"/>
      <c r="G14" s="29"/>
      <c r="H14" s="29"/>
      <c r="I14" s="29"/>
      <c r="J14" s="18"/>
      <c r="K14" s="21"/>
      <c r="L14" s="7"/>
    </row>
    <row r="15" spans="1:12" ht="12.75" customHeight="1">
      <c r="A15" s="44" t="s">
        <v>26</v>
      </c>
      <c r="B15" s="17"/>
      <c r="C15" s="29"/>
      <c r="D15" s="23"/>
      <c r="E15" s="29"/>
      <c r="F15" s="18"/>
      <c r="G15" s="29"/>
      <c r="H15" s="29"/>
      <c r="I15" s="29"/>
      <c r="J15" s="18"/>
      <c r="K15" s="21"/>
      <c r="L15" s="7"/>
    </row>
    <row r="16" spans="1:12" ht="12.75" customHeight="1">
      <c r="A16" s="44" t="s">
        <v>24</v>
      </c>
      <c r="B16" s="17"/>
      <c r="C16" s="29">
        <v>52950000</v>
      </c>
      <c r="D16" s="23"/>
      <c r="E16" s="29">
        <v>0</v>
      </c>
      <c r="F16" s="18"/>
      <c r="G16" s="29">
        <v>0</v>
      </c>
      <c r="H16" s="29"/>
      <c r="I16" s="29">
        <v>0</v>
      </c>
      <c r="J16" s="18"/>
      <c r="K16" s="21">
        <f>+C16+E16-G16-I16</f>
        <v>52950000</v>
      </c>
      <c r="L16" s="7"/>
    </row>
    <row r="17" spans="1:12" ht="12.75" customHeight="1">
      <c r="A17" s="44"/>
      <c r="B17" s="17"/>
      <c r="C17" s="29"/>
      <c r="D17" s="23"/>
      <c r="E17" s="29"/>
      <c r="F17" s="18"/>
      <c r="G17" s="29"/>
      <c r="H17" s="29"/>
      <c r="I17" s="29"/>
      <c r="J17" s="18"/>
      <c r="K17" s="21"/>
      <c r="L17" s="7"/>
    </row>
    <row r="18" spans="1:12" ht="12.75" customHeight="1">
      <c r="A18" s="28" t="s">
        <v>29</v>
      </c>
      <c r="B18" s="17"/>
      <c r="C18" s="29"/>
      <c r="D18" s="23"/>
      <c r="E18" s="29"/>
      <c r="F18" s="18"/>
      <c r="G18" s="29"/>
      <c r="H18" s="29"/>
      <c r="I18" s="29"/>
      <c r="J18" s="18"/>
      <c r="K18" s="21"/>
      <c r="L18" s="7"/>
    </row>
    <row r="19" spans="1:12" ht="12.75" customHeight="1">
      <c r="A19" s="44" t="s">
        <v>26</v>
      </c>
      <c r="B19" s="17"/>
      <c r="C19" s="29"/>
      <c r="D19" s="23"/>
      <c r="E19" s="29"/>
      <c r="F19" s="18"/>
      <c r="G19" s="29"/>
      <c r="H19" s="29"/>
      <c r="I19" s="29"/>
      <c r="J19" s="18"/>
      <c r="K19" s="21"/>
      <c r="L19" s="7"/>
    </row>
    <row r="20" spans="1:12" ht="12.75" customHeight="1">
      <c r="A20" s="44" t="s">
        <v>24</v>
      </c>
      <c r="B20" s="17"/>
      <c r="C20" s="29">
        <v>117000000</v>
      </c>
      <c r="D20" s="23"/>
      <c r="E20" s="29">
        <v>0</v>
      </c>
      <c r="F20" s="18"/>
      <c r="G20" s="29">
        <v>5850000</v>
      </c>
      <c r="H20" s="29"/>
      <c r="I20" s="29">
        <v>0</v>
      </c>
      <c r="J20" s="18"/>
      <c r="K20" s="21">
        <f>+C20+E20-G20-I20</f>
        <v>111150000</v>
      </c>
      <c r="L20" s="7"/>
    </row>
    <row r="21" spans="1:12" ht="12.75" customHeight="1">
      <c r="A21" s="44"/>
      <c r="B21" s="17"/>
      <c r="C21" s="29"/>
      <c r="D21" s="23"/>
      <c r="E21" s="29"/>
      <c r="F21" s="20"/>
      <c r="G21" s="29"/>
      <c r="H21" s="29"/>
      <c r="I21" s="29"/>
      <c r="J21" s="20"/>
      <c r="K21" s="21"/>
      <c r="L21" s="7"/>
    </row>
    <row r="22" spans="1:12" ht="12.75" customHeight="1">
      <c r="A22" s="28" t="s">
        <v>30</v>
      </c>
      <c r="B22" s="17"/>
      <c r="C22" s="29"/>
      <c r="D22" s="23"/>
      <c r="E22" s="29"/>
      <c r="F22" s="18"/>
      <c r="G22" s="29"/>
      <c r="H22" s="29"/>
      <c r="I22" s="29"/>
      <c r="J22" s="18"/>
      <c r="K22" s="21"/>
      <c r="L22" s="7"/>
    </row>
    <row r="23" spans="1:12" ht="12.75" customHeight="1">
      <c r="A23" s="45" t="s">
        <v>51</v>
      </c>
      <c r="B23" s="17"/>
      <c r="C23" s="29"/>
      <c r="D23" s="23"/>
      <c r="E23" s="29"/>
      <c r="F23" s="18"/>
      <c r="G23" s="29"/>
      <c r="H23" s="29"/>
      <c r="I23" s="29"/>
      <c r="J23" s="18"/>
      <c r="K23" s="21"/>
      <c r="L23" s="7"/>
    </row>
    <row r="24" spans="1:12" ht="12.75" customHeight="1">
      <c r="A24" s="16" t="s">
        <v>52</v>
      </c>
      <c r="B24" s="17"/>
      <c r="C24" s="29"/>
      <c r="D24" s="23"/>
      <c r="E24" s="29"/>
      <c r="F24" s="18"/>
      <c r="G24" s="29"/>
      <c r="H24" s="29"/>
      <c r="I24" s="29"/>
      <c r="J24" s="18"/>
      <c r="K24" s="21"/>
      <c r="L24" s="7"/>
    </row>
    <row r="25" spans="1:12" ht="12.75" customHeight="1">
      <c r="A25" s="45" t="s">
        <v>48</v>
      </c>
      <c r="B25" s="17"/>
      <c r="C25" s="29">
        <v>259660000</v>
      </c>
      <c r="D25" s="23"/>
      <c r="E25" s="29">
        <v>0</v>
      </c>
      <c r="F25" s="20"/>
      <c r="G25" s="29">
        <v>2765000</v>
      </c>
      <c r="H25" s="29"/>
      <c r="I25" s="29">
        <v>0</v>
      </c>
      <c r="J25" s="18"/>
      <c r="K25" s="21">
        <f>+C25+E25-G25-I25</f>
        <v>256895000</v>
      </c>
      <c r="L25" s="7"/>
    </row>
    <row r="26" spans="1:12" ht="12.75" customHeight="1">
      <c r="A26" s="28"/>
      <c r="B26" s="17"/>
      <c r="C26" s="29"/>
      <c r="D26" s="23"/>
      <c r="E26" s="29"/>
      <c r="F26" s="18"/>
      <c r="G26" s="29"/>
      <c r="H26" s="29"/>
      <c r="I26" s="29"/>
      <c r="J26" s="18"/>
      <c r="K26" s="21"/>
      <c r="L26" s="7"/>
    </row>
    <row r="27" spans="1:12" ht="12.75" customHeight="1">
      <c r="A27" s="28" t="s">
        <v>49</v>
      </c>
      <c r="B27" s="17"/>
      <c r="C27" s="29"/>
      <c r="D27" s="23"/>
      <c r="E27" s="21"/>
      <c r="F27" s="20"/>
      <c r="G27" s="29"/>
      <c r="H27" s="29"/>
      <c r="I27" s="29"/>
      <c r="J27" s="20"/>
      <c r="K27" s="21"/>
      <c r="L27" s="7"/>
    </row>
    <row r="28" spans="1:12" ht="12.75" customHeight="1">
      <c r="A28" s="45" t="s">
        <v>50</v>
      </c>
      <c r="B28" s="17"/>
      <c r="C28" s="52">
        <v>225850000</v>
      </c>
      <c r="D28" s="23"/>
      <c r="E28" s="52">
        <v>0</v>
      </c>
      <c r="F28" s="20"/>
      <c r="G28" s="52">
        <v>0</v>
      </c>
      <c r="H28" s="29"/>
      <c r="I28" s="52">
        <v>0</v>
      </c>
      <c r="J28" s="20"/>
      <c r="K28" s="53">
        <f>+C28+E28-G28-I28</f>
        <v>225850000</v>
      </c>
      <c r="L28" s="7"/>
    </row>
    <row r="29" spans="1:12" ht="12.75" customHeight="1">
      <c r="A29" s="45"/>
      <c r="B29" s="17"/>
      <c r="C29" s="29"/>
      <c r="D29" s="23"/>
      <c r="E29" s="21"/>
      <c r="F29" s="20"/>
      <c r="G29" s="29"/>
      <c r="H29" s="29"/>
      <c r="I29" s="29"/>
      <c r="J29" s="20"/>
      <c r="K29" s="21"/>
      <c r="L29" s="7"/>
    </row>
    <row r="30" spans="1:12" ht="12.75" customHeight="1">
      <c r="A30" s="45"/>
      <c r="B30" s="17"/>
      <c r="L30" s="7"/>
    </row>
    <row r="31" spans="2:12" ht="12.75" customHeight="1">
      <c r="B31" s="17"/>
      <c r="L31" s="7"/>
    </row>
    <row r="32" spans="1:12" ht="12.75" customHeight="1" thickBot="1">
      <c r="A32" s="7" t="s">
        <v>7</v>
      </c>
      <c r="B32" s="7"/>
      <c r="C32" s="35">
        <f>SUM('StmtofGOBP - PAGE 18 (old)'!C10:C53)+SUM('StmtofGOBP - PAGE 19 (old)'!C10:C28)</f>
        <v>1215615000</v>
      </c>
      <c r="D32" s="20"/>
      <c r="E32" s="54">
        <f>SUM('StmtofGOBP - PAGE 18 (old)'!E10:E53)+SUM('StmtofGOBP - PAGE 19 (old)'!E10:E28)</f>
        <v>0</v>
      </c>
      <c r="F32" s="30"/>
      <c r="G32" s="35">
        <f>SUM('StmtofGOBP - PAGE 18 (old)'!G10:G53)+SUM('StmtofGOBP - PAGE 19 (old)'!G10:G28)</f>
        <v>112330000</v>
      </c>
      <c r="H32" s="51"/>
      <c r="I32" s="54">
        <f>SUM('StmtofGOBP - PAGE 18 (old)'!I10:I53)+SUM('StmtofGOBP - PAGE 19 (old)'!I10:I28)</f>
        <v>0</v>
      </c>
      <c r="J32" s="30"/>
      <c r="K32" s="35">
        <f>SUM('StmtofGOBP - PAGE 18 (old)'!K10:K53)+SUM('StmtofGOBP - PAGE 19 (old)'!K10:K28)</f>
        <v>1103285000</v>
      </c>
      <c r="L32" s="7"/>
    </row>
    <row r="33" spans="1:12" ht="15" thickTop="1">
      <c r="A33" s="7"/>
      <c r="B33" s="7"/>
      <c r="C33" s="7"/>
      <c r="D33" s="7"/>
      <c r="E33" s="31"/>
      <c r="F33" s="7"/>
      <c r="G33" s="7"/>
      <c r="H33" s="7"/>
      <c r="I33" s="7"/>
      <c r="J33" s="7"/>
      <c r="K33" s="7"/>
      <c r="L33" s="7"/>
    </row>
    <row r="34" spans="1:12" ht="14.25">
      <c r="A34" s="7"/>
      <c r="B34" s="7"/>
      <c r="C34" s="7"/>
      <c r="D34" s="7"/>
      <c r="E34" s="31"/>
      <c r="F34" s="7"/>
      <c r="G34" s="7"/>
      <c r="H34" s="7"/>
      <c r="I34" s="7"/>
      <c r="J34" s="7"/>
      <c r="K34" s="13"/>
      <c r="L34" s="7"/>
    </row>
    <row r="35" spans="1:14" ht="14.25">
      <c r="A35" s="32"/>
      <c r="B35" s="32"/>
      <c r="C35" s="7"/>
      <c r="D35" s="7"/>
      <c r="E35" s="31"/>
      <c r="F35" s="7"/>
      <c r="G35" s="7"/>
      <c r="H35" s="7"/>
      <c r="I35" s="7"/>
      <c r="J35" s="7"/>
      <c r="K35" s="7"/>
      <c r="L35" s="7"/>
      <c r="N35" s="33"/>
    </row>
    <row r="36" spans="1:12" ht="14.25">
      <c r="A36" s="7"/>
      <c r="B36" s="7"/>
      <c r="C36" s="7"/>
      <c r="D36" s="7"/>
      <c r="E36" s="31"/>
      <c r="F36" s="7"/>
      <c r="G36" s="7"/>
      <c r="H36" s="7"/>
      <c r="I36" s="7"/>
      <c r="J36" s="7"/>
      <c r="K36" s="7"/>
      <c r="L36" s="7"/>
    </row>
    <row r="37" spans="1:12" ht="14.25">
      <c r="A37" s="7" t="s">
        <v>9</v>
      </c>
      <c r="B37" s="7"/>
      <c r="C37" s="7"/>
      <c r="D37" s="7"/>
      <c r="E37" s="31"/>
      <c r="F37" s="7"/>
      <c r="G37" s="7"/>
      <c r="H37" s="7"/>
      <c r="I37" s="7"/>
      <c r="J37" s="7"/>
      <c r="K37" s="7"/>
      <c r="L37" s="7"/>
    </row>
    <row r="38" spans="1:12" ht="14.25">
      <c r="A38" s="34" t="s">
        <v>9</v>
      </c>
      <c r="B38" s="7"/>
      <c r="C38" s="7"/>
      <c r="D38" s="7"/>
      <c r="E38" s="31"/>
      <c r="F38" s="7"/>
      <c r="G38" s="7"/>
      <c r="H38" s="7"/>
      <c r="I38" s="7"/>
      <c r="J38" s="7"/>
      <c r="K38" s="7"/>
      <c r="L38" s="7"/>
    </row>
    <row r="39" spans="1:12" ht="14.25">
      <c r="A39" s="7"/>
      <c r="B39" s="7"/>
      <c r="C39" s="7"/>
      <c r="D39" s="7"/>
      <c r="E39" s="31"/>
      <c r="F39" s="7"/>
      <c r="G39" s="7"/>
      <c r="H39" s="7"/>
      <c r="I39" s="7"/>
      <c r="J39" s="7"/>
      <c r="K39" s="7"/>
      <c r="L39" s="7"/>
    </row>
    <row r="40" spans="1:12" ht="14.25">
      <c r="A40" s="7"/>
      <c r="B40" s="7"/>
      <c r="C40" s="7"/>
      <c r="D40" s="7"/>
      <c r="E40" s="31"/>
      <c r="F40" s="7"/>
      <c r="G40" s="7"/>
      <c r="H40" s="7"/>
      <c r="I40" s="7"/>
      <c r="J40" s="7"/>
      <c r="K40" s="7"/>
      <c r="L40" s="7"/>
    </row>
    <row r="41" spans="1:12" ht="14.25">
      <c r="A41" s="7"/>
      <c r="B41" s="7"/>
      <c r="C41" s="7"/>
      <c r="D41" s="7"/>
      <c r="E41" s="31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31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31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31"/>
      <c r="F44" s="7"/>
      <c r="G44" s="7"/>
      <c r="H44" s="7"/>
      <c r="I44" s="7"/>
      <c r="J44" s="7"/>
      <c r="K44" s="7"/>
      <c r="L44" s="7"/>
    </row>
    <row r="45" spans="1:12" ht="14.25">
      <c r="A45" s="7"/>
      <c r="B45" s="7"/>
      <c r="C45" s="7"/>
      <c r="D45" s="7"/>
      <c r="E45" s="31"/>
      <c r="F45" s="7"/>
      <c r="G45" s="7"/>
      <c r="H45" s="7"/>
      <c r="I45" s="7"/>
      <c r="J45" s="7"/>
      <c r="K45" s="7"/>
      <c r="L45" s="7"/>
    </row>
    <row r="46" spans="1:12" ht="14.25">
      <c r="A46" s="7"/>
      <c r="B46" s="7"/>
      <c r="C46" s="7"/>
      <c r="D46" s="7"/>
      <c r="E46" s="31"/>
      <c r="F46" s="7"/>
      <c r="G46" s="7"/>
      <c r="H46" s="7"/>
      <c r="I46" s="7"/>
      <c r="J46" s="7"/>
      <c r="K46" s="7"/>
      <c r="L46" s="7"/>
    </row>
    <row r="47" spans="1:12" ht="14.25">
      <c r="A47" s="7"/>
      <c r="B47" s="7"/>
      <c r="C47" s="7"/>
      <c r="D47" s="7"/>
      <c r="E47" s="31"/>
      <c r="F47" s="7"/>
      <c r="G47" s="7"/>
      <c r="H47" s="7"/>
      <c r="I47" s="7"/>
      <c r="J47" s="7"/>
      <c r="K47" s="7"/>
      <c r="L47" s="7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</sheetData>
  <sheetProtection/>
  <mergeCells count="3">
    <mergeCell ref="A1:K1"/>
    <mergeCell ref="A3:K3"/>
    <mergeCell ref="A4:K4"/>
  </mergeCells>
  <printOptions horizontalCentered="1"/>
  <pageMargins left="0.3" right="0.3" top="1" bottom="0.5" header="0.25" footer="0.35"/>
  <pageSetup horizontalDpi="300" verticalDpi="300" orientation="portrait" scale="80" r:id="rId1"/>
  <headerFooter alignWithMargins="0">
    <oddFooter>&amp;C&amp;11-19-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8.421875" style="16" customWidth="1"/>
    <col min="2" max="2" width="1.7109375" style="16" customWidth="1"/>
    <col min="3" max="3" width="15.28125" style="16" customWidth="1"/>
    <col min="4" max="4" width="1.7109375" style="16" customWidth="1"/>
    <col min="5" max="5" width="15.421875" style="16" customWidth="1"/>
    <col min="6" max="6" width="1.7109375" style="16" customWidth="1"/>
    <col min="7" max="7" width="13.57421875" style="16" customWidth="1"/>
    <col min="8" max="8" width="1.7109375" style="16" customWidth="1"/>
    <col min="9" max="9" width="16.00390625" style="16" customWidth="1"/>
    <col min="10" max="10" width="1.7109375" style="16" customWidth="1"/>
    <col min="11" max="11" width="15.00390625" style="16" customWidth="1"/>
    <col min="12" max="13" width="9.140625" style="16" customWidth="1"/>
    <col min="14" max="14" width="5.00390625" style="16" bestFit="1" customWidth="1"/>
    <col min="15" max="16384" width="9.140625" style="16" customWidth="1"/>
  </cols>
  <sheetData>
    <row r="1" spans="1:12" ht="14.25" customHeight="1">
      <c r="A1" s="2"/>
      <c r="B1" s="5"/>
      <c r="C1" s="5"/>
      <c r="D1" s="5"/>
      <c r="E1" s="5"/>
      <c r="F1" s="5"/>
      <c r="G1" s="5"/>
      <c r="H1" s="5"/>
      <c r="I1" s="5"/>
      <c r="J1" s="5"/>
      <c r="K1" s="5"/>
      <c r="L1" s="7"/>
    </row>
    <row r="2" spans="1:12" ht="14.25" customHeight="1" hidden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7"/>
    </row>
    <row r="3" spans="1:12" ht="14.25" customHeight="1">
      <c r="A3" s="2" t="s">
        <v>5</v>
      </c>
      <c r="B3" s="5"/>
      <c r="C3" s="5"/>
      <c r="D3" s="5"/>
      <c r="E3" s="2"/>
      <c r="F3" s="5"/>
      <c r="G3" s="2"/>
      <c r="H3" s="5"/>
      <c r="I3" s="5"/>
      <c r="J3" s="5"/>
      <c r="K3" s="2"/>
      <c r="L3" s="7"/>
    </row>
    <row r="4" spans="1:12" ht="14.25" customHeight="1">
      <c r="A4" s="2" t="s">
        <v>55</v>
      </c>
      <c r="B4" s="5"/>
      <c r="C4" s="5"/>
      <c r="D4" s="5"/>
      <c r="E4" s="2"/>
      <c r="F4" s="5"/>
      <c r="G4" s="2"/>
      <c r="H4" s="5"/>
      <c r="I4" s="5"/>
      <c r="J4" s="5"/>
      <c r="K4" s="2"/>
      <c r="L4" s="7"/>
    </row>
    <row r="5" spans="1:12" ht="12.75" customHeight="1">
      <c r="A5" s="2"/>
      <c r="B5" s="5"/>
      <c r="C5" s="5"/>
      <c r="D5" s="5"/>
      <c r="E5" s="2"/>
      <c r="F5" s="5"/>
      <c r="G5" s="2"/>
      <c r="H5" s="5"/>
      <c r="I5" s="5"/>
      <c r="J5" s="5"/>
      <c r="K5" s="2"/>
      <c r="L5" s="7"/>
    </row>
    <row r="6" spans="1:14" ht="12.75" customHeight="1">
      <c r="A6" s="6"/>
      <c r="B6" s="7"/>
      <c r="C6" s="6"/>
      <c r="D6" s="6"/>
      <c r="E6" s="6"/>
      <c r="F6" s="7"/>
      <c r="G6" s="6"/>
      <c r="H6" s="7"/>
      <c r="I6" s="7"/>
      <c r="J6" s="7"/>
      <c r="K6" s="6"/>
      <c r="L6" s="7"/>
      <c r="M6" s="59"/>
      <c r="N6" s="59"/>
    </row>
    <row r="7" spans="1:12" ht="12.75" customHeight="1">
      <c r="A7" s="6"/>
      <c r="B7" s="4"/>
      <c r="C7" s="4" t="s">
        <v>1</v>
      </c>
      <c r="D7" s="4"/>
      <c r="E7" s="4"/>
      <c r="F7" s="8"/>
      <c r="G7" s="4"/>
      <c r="K7" s="4" t="s">
        <v>1</v>
      </c>
      <c r="L7" s="7"/>
    </row>
    <row r="8" spans="1:12" ht="12.75" customHeight="1">
      <c r="A8" s="9" t="s">
        <v>2</v>
      </c>
      <c r="B8" s="25"/>
      <c r="C8" s="55" t="s">
        <v>56</v>
      </c>
      <c r="E8" s="11" t="s">
        <v>3</v>
      </c>
      <c r="G8" s="11" t="s">
        <v>4</v>
      </c>
      <c r="I8" s="11" t="s">
        <v>31</v>
      </c>
      <c r="K8" s="56" t="s">
        <v>57</v>
      </c>
      <c r="L8" s="7"/>
    </row>
    <row r="9" spans="1:12" ht="9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 customHeight="1">
      <c r="A10" s="28" t="s">
        <v>34</v>
      </c>
      <c r="B10" s="8"/>
      <c r="C10" s="13"/>
      <c r="D10" s="13"/>
      <c r="E10" s="14"/>
      <c r="F10" s="15"/>
      <c r="G10" s="13"/>
      <c r="H10" s="15"/>
      <c r="I10" s="15"/>
      <c r="J10" s="15"/>
      <c r="K10" s="15"/>
      <c r="L10" s="7"/>
    </row>
    <row r="11" spans="1:12" ht="12.75" customHeight="1">
      <c r="A11" s="17" t="s">
        <v>38</v>
      </c>
      <c r="B11" s="7"/>
      <c r="C11" s="13"/>
      <c r="D11" s="13"/>
      <c r="E11" s="14"/>
      <c r="F11" s="15"/>
      <c r="G11" s="13"/>
      <c r="H11" s="15"/>
      <c r="I11" s="15"/>
      <c r="J11" s="15"/>
      <c r="K11" s="15"/>
      <c r="L11" s="7"/>
    </row>
    <row r="12" spans="1:12" ht="12.75" customHeight="1">
      <c r="A12" s="17" t="s">
        <v>33</v>
      </c>
      <c r="B12" s="8"/>
      <c r="C12" s="37">
        <v>44425000</v>
      </c>
      <c r="D12" s="13"/>
      <c r="E12" s="39">
        <v>0</v>
      </c>
      <c r="F12" s="15"/>
      <c r="G12" s="39">
        <v>17585000</v>
      </c>
      <c r="H12" s="15"/>
      <c r="I12" s="39">
        <v>0</v>
      </c>
      <c r="J12" s="15"/>
      <c r="K12" s="39">
        <f>C12+E12-G12-I12</f>
        <v>26840000</v>
      </c>
      <c r="L12" s="7"/>
    </row>
    <row r="13" spans="2:12" ht="7.5" customHeight="1">
      <c r="B13" s="8"/>
      <c r="L13" s="7"/>
    </row>
    <row r="14" spans="2:12" ht="7.5" customHeight="1">
      <c r="B14" s="8"/>
      <c r="L14" s="7"/>
    </row>
    <row r="15" spans="1:2" ht="12.75" customHeight="1">
      <c r="A15" s="28" t="s">
        <v>17</v>
      </c>
      <c r="B15" s="17"/>
    </row>
    <row r="16" spans="1:2" ht="12.75" customHeight="1">
      <c r="A16" s="44" t="s">
        <v>18</v>
      </c>
      <c r="B16" s="17"/>
    </row>
    <row r="17" spans="1:2" ht="12.75" customHeight="1">
      <c r="A17" s="44" t="s">
        <v>20</v>
      </c>
      <c r="B17" s="17"/>
    </row>
    <row r="18" spans="1:2" ht="12.75" customHeight="1">
      <c r="A18" s="44" t="s">
        <v>19</v>
      </c>
      <c r="B18" s="17"/>
    </row>
    <row r="19" spans="1:11" ht="12.75" customHeight="1">
      <c r="A19" s="44" t="s">
        <v>21</v>
      </c>
      <c r="B19" s="17"/>
      <c r="C19" s="42">
        <v>38610000</v>
      </c>
      <c r="D19" s="23"/>
      <c r="E19" s="22">
        <v>0</v>
      </c>
      <c r="F19" s="18"/>
      <c r="G19" s="22">
        <v>3510000</v>
      </c>
      <c r="H19" s="18"/>
      <c r="I19" s="22">
        <v>0</v>
      </c>
      <c r="J19" s="18"/>
      <c r="K19" s="18">
        <f>+C19+E19-G19-I19</f>
        <v>35100000</v>
      </c>
    </row>
    <row r="20" spans="2:12" ht="7.5" customHeight="1">
      <c r="B20" s="8"/>
      <c r="L20" s="7"/>
    </row>
    <row r="21" spans="1:2" ht="12.75" customHeight="1">
      <c r="A21" s="28" t="s">
        <v>25</v>
      </c>
      <c r="B21" s="17"/>
    </row>
    <row r="22" spans="1:2" ht="12.75" customHeight="1">
      <c r="A22" s="44" t="s">
        <v>26</v>
      </c>
      <c r="B22" s="17"/>
    </row>
    <row r="23" spans="1:11" ht="12.75" customHeight="1">
      <c r="A23" s="44" t="s">
        <v>24</v>
      </c>
      <c r="B23" s="17"/>
      <c r="C23" s="42">
        <v>65650000</v>
      </c>
      <c r="D23" s="23"/>
      <c r="E23" s="22">
        <v>0</v>
      </c>
      <c r="F23" s="18"/>
      <c r="G23" s="22">
        <v>5050000</v>
      </c>
      <c r="H23" s="18"/>
      <c r="I23" s="22">
        <f>8100000</f>
        <v>8100000</v>
      </c>
      <c r="J23" s="18"/>
      <c r="K23" s="18">
        <f>+C23+E23-G23-I23</f>
        <v>52500000</v>
      </c>
    </row>
    <row r="24" spans="2:12" ht="7.5" customHeight="1">
      <c r="B24" s="8"/>
      <c r="L24" s="7"/>
    </row>
    <row r="25" spans="1:2" ht="12.75" customHeight="1">
      <c r="A25" s="28" t="s">
        <v>27</v>
      </c>
      <c r="B25" s="17"/>
    </row>
    <row r="26" spans="1:2" ht="12.75" customHeight="1">
      <c r="A26" s="44" t="s">
        <v>26</v>
      </c>
      <c r="B26" s="17"/>
    </row>
    <row r="27" spans="1:11" ht="12.75" customHeight="1">
      <c r="A27" s="44" t="s">
        <v>24</v>
      </c>
      <c r="B27" s="17"/>
      <c r="C27" s="42">
        <v>70600000</v>
      </c>
      <c r="D27" s="23"/>
      <c r="E27" s="22">
        <v>0</v>
      </c>
      <c r="F27" s="18"/>
      <c r="G27" s="22">
        <v>8825000</v>
      </c>
      <c r="H27" s="18"/>
      <c r="I27" s="22">
        <v>48900000</v>
      </c>
      <c r="J27" s="18"/>
      <c r="K27" s="18">
        <f>+C27+E27-G27-I27</f>
        <v>12875000</v>
      </c>
    </row>
    <row r="28" spans="2:12" ht="7.5" customHeight="1">
      <c r="B28" s="8"/>
      <c r="L28" s="7"/>
    </row>
    <row r="29" spans="1:2" ht="12.75" customHeight="1">
      <c r="A29" s="28" t="s">
        <v>28</v>
      </c>
      <c r="B29" s="17"/>
    </row>
    <row r="30" spans="1:2" ht="12.75" customHeight="1">
      <c r="A30" s="44" t="s">
        <v>26</v>
      </c>
      <c r="B30" s="17"/>
    </row>
    <row r="31" spans="1:11" ht="12.75" customHeight="1">
      <c r="A31" s="44" t="s">
        <v>24</v>
      </c>
      <c r="B31" s="17"/>
      <c r="C31" s="42">
        <v>52950000</v>
      </c>
      <c r="D31" s="23"/>
      <c r="E31" s="22">
        <v>0</v>
      </c>
      <c r="F31" s="18"/>
      <c r="G31" s="22">
        <v>0</v>
      </c>
      <c r="H31" s="18"/>
      <c r="I31" s="22">
        <v>0</v>
      </c>
      <c r="J31" s="18"/>
      <c r="K31" s="18">
        <f>+C31+E31-G31-I31</f>
        <v>52950000</v>
      </c>
    </row>
    <row r="32" spans="2:15" ht="7.5" customHeight="1">
      <c r="B32" s="8"/>
      <c r="L32" s="7"/>
      <c r="O32" s="16" t="s">
        <v>9</v>
      </c>
    </row>
    <row r="33" spans="1:2" ht="12.75" customHeight="1">
      <c r="A33" s="28" t="s">
        <v>29</v>
      </c>
      <c r="B33" s="17"/>
    </row>
    <row r="34" spans="1:2" ht="12.75" customHeight="1">
      <c r="A34" s="44" t="s">
        <v>26</v>
      </c>
      <c r="B34" s="17"/>
    </row>
    <row r="35" spans="1:11" ht="12.75" customHeight="1">
      <c r="A35" s="44" t="s">
        <v>24</v>
      </c>
      <c r="B35" s="17"/>
      <c r="C35" s="42">
        <v>93600000</v>
      </c>
      <c r="D35" s="23"/>
      <c r="E35" s="22">
        <v>0</v>
      </c>
      <c r="F35" s="18"/>
      <c r="G35" s="22">
        <v>5850000</v>
      </c>
      <c r="H35" s="18"/>
      <c r="I35" s="22">
        <v>70200000</v>
      </c>
      <c r="J35" s="18"/>
      <c r="K35" s="18">
        <f>+C35+E35-G35-I35</f>
        <v>17550000</v>
      </c>
    </row>
    <row r="36" spans="2:12" ht="7.5" customHeight="1">
      <c r="B36" s="8"/>
      <c r="L36" s="7"/>
    </row>
    <row r="37" spans="1:2" ht="12.75" customHeight="1">
      <c r="A37" s="28" t="s">
        <v>30</v>
      </c>
      <c r="B37" s="17"/>
    </row>
    <row r="38" spans="1:2" ht="12.75" customHeight="1">
      <c r="A38" s="44" t="s">
        <v>51</v>
      </c>
      <c r="B38" s="17"/>
    </row>
    <row r="39" spans="1:11" ht="12.75" customHeight="1">
      <c r="A39" s="44" t="s">
        <v>61</v>
      </c>
      <c r="B39" s="17"/>
      <c r="C39" s="42"/>
      <c r="D39" s="23"/>
      <c r="E39" s="22"/>
      <c r="F39" s="18"/>
      <c r="G39" s="22"/>
      <c r="H39" s="18"/>
      <c r="I39" s="22"/>
      <c r="J39" s="18"/>
      <c r="K39" s="18"/>
    </row>
    <row r="40" spans="1:11" ht="12.75" customHeight="1">
      <c r="A40" s="44" t="s">
        <v>48</v>
      </c>
      <c r="B40" s="17"/>
      <c r="C40" s="42">
        <v>215340000</v>
      </c>
      <c r="D40" s="23"/>
      <c r="E40" s="22">
        <v>0</v>
      </c>
      <c r="F40" s="18"/>
      <c r="G40" s="22">
        <v>22835000</v>
      </c>
      <c r="H40" s="18"/>
      <c r="I40" s="22">
        <v>0</v>
      </c>
      <c r="J40" s="18"/>
      <c r="K40" s="18">
        <f>+C40+E40-G40-I40</f>
        <v>192505000</v>
      </c>
    </row>
    <row r="41" spans="2:12" ht="7.5" customHeight="1">
      <c r="B41" s="8"/>
      <c r="L41" s="7"/>
    </row>
    <row r="42" spans="1:12" ht="12.75" customHeight="1">
      <c r="A42" s="28" t="s">
        <v>49</v>
      </c>
      <c r="B42" s="17"/>
      <c r="L42" s="7"/>
    </row>
    <row r="43" spans="1:12" ht="12.75" customHeight="1">
      <c r="A43" s="44" t="s">
        <v>50</v>
      </c>
      <c r="B43" s="17"/>
      <c r="C43" s="42">
        <v>209210000</v>
      </c>
      <c r="D43" s="23"/>
      <c r="E43" s="22">
        <v>0</v>
      </c>
      <c r="F43" s="20"/>
      <c r="G43" s="22">
        <v>22910000</v>
      </c>
      <c r="H43" s="20"/>
      <c r="I43" s="22">
        <v>0</v>
      </c>
      <c r="J43" s="20"/>
      <c r="K43" s="20">
        <f>+C43+E43-G43-I43</f>
        <v>186300000</v>
      </c>
      <c r="L43" s="7"/>
    </row>
    <row r="44" spans="2:12" ht="7.5" customHeight="1">
      <c r="B44" s="8"/>
      <c r="L44" s="7"/>
    </row>
    <row r="45" spans="1:12" ht="12.75" customHeight="1">
      <c r="A45" s="28" t="s">
        <v>58</v>
      </c>
      <c r="B45" s="17"/>
      <c r="L45" s="7"/>
    </row>
    <row r="46" spans="1:12" ht="12.75" customHeight="1">
      <c r="A46" s="44" t="s">
        <v>59</v>
      </c>
      <c r="B46" s="17"/>
      <c r="L46" s="7"/>
    </row>
    <row r="47" spans="1:12" ht="12.75" customHeight="1">
      <c r="A47" s="17" t="s">
        <v>60</v>
      </c>
      <c r="B47" s="17"/>
      <c r="C47" s="22">
        <v>0</v>
      </c>
      <c r="D47" s="23"/>
      <c r="E47" s="22">
        <v>143815000</v>
      </c>
      <c r="F47" s="20"/>
      <c r="G47" s="22">
        <v>0</v>
      </c>
      <c r="H47" s="20"/>
      <c r="I47" s="22">
        <v>0</v>
      </c>
      <c r="J47" s="20"/>
      <c r="K47" s="20">
        <f>+C47+E47-G47-I47</f>
        <v>143815000</v>
      </c>
      <c r="L47" s="7"/>
    </row>
    <row r="48" spans="1:12" ht="7.5" customHeight="1">
      <c r="A48" s="17"/>
      <c r="B48" s="17"/>
      <c r="C48" s="42"/>
      <c r="D48" s="23"/>
      <c r="E48" s="22"/>
      <c r="F48" s="18"/>
      <c r="G48" s="22"/>
      <c r="H48" s="18"/>
      <c r="I48" s="22"/>
      <c r="J48" s="18"/>
      <c r="K48" s="20"/>
      <c r="L48" s="7"/>
    </row>
    <row r="49" spans="1:11" ht="7.5" customHeight="1">
      <c r="A49" s="17"/>
      <c r="B49" s="17"/>
      <c r="C49" s="57"/>
      <c r="D49" s="23"/>
      <c r="E49" s="57"/>
      <c r="F49" s="18"/>
      <c r="G49" s="57"/>
      <c r="H49" s="18"/>
      <c r="I49" s="57"/>
      <c r="J49" s="18"/>
      <c r="K49" s="58"/>
    </row>
    <row r="50" spans="1:12" ht="12.75" customHeight="1">
      <c r="A50" s="45"/>
      <c r="B50" s="17"/>
      <c r="C50" s="29"/>
      <c r="D50" s="23"/>
      <c r="E50" s="21"/>
      <c r="F50" s="20"/>
      <c r="G50" s="29"/>
      <c r="H50" s="29"/>
      <c r="I50" s="29"/>
      <c r="J50" s="20"/>
      <c r="K50" s="21"/>
      <c r="L50" s="7"/>
    </row>
    <row r="51" spans="2:12" ht="12.75" customHeight="1">
      <c r="B51" s="17"/>
      <c r="L51" s="7"/>
    </row>
    <row r="52" spans="1:12" ht="12.75" customHeight="1" thickBot="1">
      <c r="A52" s="7" t="s">
        <v>7</v>
      </c>
      <c r="B52" s="7"/>
      <c r="C52" s="35">
        <f>SUM(C12:C49)</f>
        <v>790385000</v>
      </c>
      <c r="D52" s="20"/>
      <c r="E52" s="54">
        <f>SUM(E12:E49)</f>
        <v>143815000</v>
      </c>
      <c r="F52" s="30"/>
      <c r="G52" s="35">
        <f>SUM(G12:G49)</f>
        <v>86565000</v>
      </c>
      <c r="H52" s="51"/>
      <c r="I52" s="54">
        <f>SUM(I12:I49)</f>
        <v>127200000</v>
      </c>
      <c r="J52" s="30"/>
      <c r="K52" s="35">
        <f>SUM(K12:K49)</f>
        <v>720435000</v>
      </c>
      <c r="L52" s="7"/>
    </row>
    <row r="53" spans="1:11" ht="12.75" customHeight="1" thickTop="1">
      <c r="A53" s="44"/>
      <c r="B53" s="17"/>
      <c r="C53" s="42"/>
      <c r="D53" s="23"/>
      <c r="E53" s="22"/>
      <c r="F53" s="18"/>
      <c r="G53" s="22"/>
      <c r="H53" s="18"/>
      <c r="I53" s="22"/>
      <c r="J53" s="18"/>
      <c r="K53" s="18"/>
    </row>
  </sheetData>
  <sheetProtection/>
  <mergeCells count="1">
    <mergeCell ref="M6:N6"/>
  </mergeCells>
  <printOptions horizontalCentered="1"/>
  <pageMargins left="0.2" right="0.2" top="0.9" bottom="0.5" header="0.25" footer="0.35"/>
  <pageSetup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0" sqref="A10:IV32"/>
    </sheetView>
  </sheetViews>
  <sheetFormatPr defaultColWidth="9.140625" defaultRowHeight="12.75"/>
  <cols>
    <col min="1" max="1" width="38.421875" style="16" customWidth="1"/>
    <col min="2" max="2" width="1.28515625" style="16" customWidth="1"/>
    <col min="3" max="3" width="16.57421875" style="16" customWidth="1"/>
    <col min="4" max="4" width="1.28515625" style="16" customWidth="1"/>
    <col min="5" max="5" width="14.7109375" style="16" customWidth="1"/>
    <col min="6" max="6" width="1.28515625" style="16" customWidth="1"/>
    <col min="7" max="7" width="14.7109375" style="16" customWidth="1"/>
    <col min="8" max="8" width="1.28515625" style="16" customWidth="1"/>
    <col min="9" max="9" width="14.7109375" style="16" customWidth="1"/>
    <col min="10" max="10" width="1.28515625" style="16" customWidth="1"/>
    <col min="11" max="11" width="16.421875" style="16" customWidth="1"/>
    <col min="12" max="13" width="9.140625" style="16" customWidth="1"/>
    <col min="14" max="14" width="5.00390625" style="16" bestFit="1" customWidth="1"/>
    <col min="15" max="16384" width="9.140625" style="16" customWidth="1"/>
  </cols>
  <sheetData>
    <row r="1" spans="1:12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7"/>
    </row>
    <row r="2" spans="1:12" ht="12.75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</row>
    <row r="3" spans="1:12" ht="14.25" customHeight="1">
      <c r="A3" s="61" t="s">
        <v>8</v>
      </c>
      <c r="B3" s="61"/>
      <c r="C3" s="60"/>
      <c r="D3" s="60"/>
      <c r="E3" s="60"/>
      <c r="F3" s="60"/>
      <c r="G3" s="60"/>
      <c r="H3" s="60"/>
      <c r="I3" s="60"/>
      <c r="J3" s="60"/>
      <c r="K3" s="60"/>
      <c r="L3" s="7"/>
    </row>
    <row r="4" spans="1:12" ht="14.25" customHeight="1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"/>
    </row>
    <row r="5" spans="1:12" ht="12.75" customHeight="1">
      <c r="A5" s="7"/>
      <c r="B5" s="7"/>
      <c r="C5" s="13"/>
      <c r="D5" s="13"/>
      <c r="E5" s="14"/>
      <c r="F5" s="15"/>
      <c r="G5" s="13"/>
      <c r="H5" s="13"/>
      <c r="I5" s="13"/>
      <c r="J5" s="15"/>
      <c r="K5" s="15"/>
      <c r="L5" s="7"/>
    </row>
    <row r="6" spans="1:12" ht="12.75" customHeight="1">
      <c r="A6" s="7"/>
      <c r="B6" s="7"/>
      <c r="C6" s="13"/>
      <c r="D6" s="13"/>
      <c r="E6" s="14"/>
      <c r="F6" s="15"/>
      <c r="G6" s="13"/>
      <c r="H6" s="13"/>
      <c r="I6" s="13"/>
      <c r="J6" s="15"/>
      <c r="K6" s="15"/>
      <c r="L6" s="7"/>
    </row>
    <row r="7" spans="1:12" ht="12.75" customHeight="1">
      <c r="A7" s="6"/>
      <c r="B7" s="6"/>
      <c r="C7" s="4" t="s">
        <v>1</v>
      </c>
      <c r="D7" s="4"/>
      <c r="E7" s="4"/>
      <c r="F7" s="8"/>
      <c r="G7" s="4"/>
      <c r="H7" s="4"/>
      <c r="I7" s="4"/>
      <c r="J7" s="8"/>
      <c r="K7" s="4" t="s">
        <v>1</v>
      </c>
      <c r="L7" s="7"/>
    </row>
    <row r="8" spans="1:12" ht="12.75" customHeight="1">
      <c r="A8" s="9" t="s">
        <v>2</v>
      </c>
      <c r="B8" s="10"/>
      <c r="C8" s="40">
        <v>41456</v>
      </c>
      <c r="D8" s="25"/>
      <c r="E8" s="11" t="s">
        <v>3</v>
      </c>
      <c r="F8" s="8"/>
      <c r="G8" s="11" t="s">
        <v>4</v>
      </c>
      <c r="H8" s="10"/>
      <c r="I8" s="11" t="s">
        <v>31</v>
      </c>
      <c r="J8" s="8"/>
      <c r="K8" s="40">
        <v>41820</v>
      </c>
      <c r="L8" s="7"/>
    </row>
    <row r="9" spans="1:12" ht="12.75" customHeight="1">
      <c r="A9" s="26"/>
      <c r="B9" s="26"/>
      <c r="C9" s="25"/>
      <c r="D9" s="25"/>
      <c r="E9" s="10"/>
      <c r="F9" s="8"/>
      <c r="G9" s="10"/>
      <c r="H9" s="10"/>
      <c r="I9" s="10"/>
      <c r="J9" s="8"/>
      <c r="K9" s="25"/>
      <c r="L9" s="7"/>
    </row>
    <row r="33" spans="1:12" ht="14.25">
      <c r="A33" s="7"/>
      <c r="B33" s="7"/>
      <c r="C33" s="7"/>
      <c r="D33" s="7"/>
      <c r="E33" s="31"/>
      <c r="F33" s="7"/>
      <c r="G33" s="7"/>
      <c r="H33" s="7"/>
      <c r="I33" s="7"/>
      <c r="J33" s="7"/>
      <c r="K33" s="7"/>
      <c r="L33" s="7"/>
    </row>
    <row r="34" spans="1:12" ht="14.25">
      <c r="A34" s="7"/>
      <c r="B34" s="7"/>
      <c r="C34" s="7"/>
      <c r="D34" s="7"/>
      <c r="E34" s="31"/>
      <c r="F34" s="7"/>
      <c r="G34" s="7"/>
      <c r="H34" s="7"/>
      <c r="I34" s="7"/>
      <c r="J34" s="7"/>
      <c r="K34" s="13"/>
      <c r="L34" s="7"/>
    </row>
    <row r="35" spans="1:14" ht="14.25">
      <c r="A35" s="32"/>
      <c r="B35" s="32"/>
      <c r="C35" s="7"/>
      <c r="D35" s="7"/>
      <c r="E35" s="31"/>
      <c r="F35" s="7"/>
      <c r="G35" s="7"/>
      <c r="H35" s="7"/>
      <c r="I35" s="7"/>
      <c r="J35" s="7"/>
      <c r="K35" s="7"/>
      <c r="L35" s="7"/>
      <c r="N35" s="33"/>
    </row>
    <row r="36" spans="1:12" ht="14.25">
      <c r="A36" s="7"/>
      <c r="B36" s="7"/>
      <c r="C36" s="7"/>
      <c r="D36" s="7"/>
      <c r="E36" s="31"/>
      <c r="F36" s="7"/>
      <c r="G36" s="7"/>
      <c r="H36" s="7"/>
      <c r="I36" s="7"/>
      <c r="J36" s="7"/>
      <c r="K36" s="7"/>
      <c r="L36" s="7"/>
    </row>
    <row r="37" spans="1:12" ht="14.25">
      <c r="A37" s="7" t="s">
        <v>9</v>
      </c>
      <c r="B37" s="7"/>
      <c r="C37" s="7"/>
      <c r="D37" s="7"/>
      <c r="E37" s="31"/>
      <c r="F37" s="7"/>
      <c r="G37" s="7"/>
      <c r="H37" s="7"/>
      <c r="I37" s="7"/>
      <c r="J37" s="7"/>
      <c r="K37" s="7"/>
      <c r="L37" s="7"/>
    </row>
    <row r="38" spans="1:12" ht="14.25">
      <c r="A38" s="34" t="s">
        <v>9</v>
      </c>
      <c r="B38" s="7"/>
      <c r="C38" s="7"/>
      <c r="D38" s="7"/>
      <c r="E38" s="31"/>
      <c r="F38" s="7"/>
      <c r="G38" s="7"/>
      <c r="H38" s="7"/>
      <c r="I38" s="7"/>
      <c r="J38" s="7"/>
      <c r="K38" s="7"/>
      <c r="L38" s="7"/>
    </row>
    <row r="39" spans="1:12" ht="14.25">
      <c r="A39" s="7"/>
      <c r="B39" s="7"/>
      <c r="C39" s="7"/>
      <c r="D39" s="7"/>
      <c r="E39" s="31"/>
      <c r="F39" s="7"/>
      <c r="G39" s="7"/>
      <c r="H39" s="7"/>
      <c r="I39" s="7"/>
      <c r="J39" s="7"/>
      <c r="K39" s="7"/>
      <c r="L39" s="7"/>
    </row>
    <row r="40" spans="1:12" ht="14.25">
      <c r="A40" s="7"/>
      <c r="B40" s="7"/>
      <c r="C40" s="7"/>
      <c r="D40" s="7"/>
      <c r="E40" s="31"/>
      <c r="F40" s="7"/>
      <c r="G40" s="7"/>
      <c r="H40" s="7"/>
      <c r="I40" s="7"/>
      <c r="J40" s="7"/>
      <c r="K40" s="7"/>
      <c r="L40" s="7"/>
    </row>
    <row r="41" spans="1:12" ht="14.25">
      <c r="A41" s="7"/>
      <c r="B41" s="7"/>
      <c r="C41" s="7"/>
      <c r="D41" s="7"/>
      <c r="E41" s="31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31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31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31"/>
      <c r="F44" s="7"/>
      <c r="G44" s="7"/>
      <c r="H44" s="7"/>
      <c r="I44" s="7"/>
      <c r="J44" s="7"/>
      <c r="K44" s="7"/>
      <c r="L44" s="7"/>
    </row>
    <row r="45" spans="1:12" ht="14.25">
      <c r="A45" s="7"/>
      <c r="B45" s="7"/>
      <c r="C45" s="7"/>
      <c r="D45" s="7"/>
      <c r="E45" s="31"/>
      <c r="F45" s="7"/>
      <c r="G45" s="7"/>
      <c r="H45" s="7"/>
      <c r="I45" s="7"/>
      <c r="J45" s="7"/>
      <c r="K45" s="7"/>
      <c r="L45" s="7"/>
    </row>
    <row r="46" spans="1:12" ht="14.25">
      <c r="A46" s="7"/>
      <c r="B46" s="7"/>
      <c r="C46" s="7"/>
      <c r="D46" s="7"/>
      <c r="E46" s="31"/>
      <c r="F46" s="7"/>
      <c r="G46" s="7"/>
      <c r="H46" s="7"/>
      <c r="I46" s="7"/>
      <c r="J46" s="7"/>
      <c r="K46" s="7"/>
      <c r="L46" s="7"/>
    </row>
    <row r="47" spans="1:12" ht="14.25">
      <c r="A47" s="7"/>
      <c r="B47" s="7"/>
      <c r="C47" s="7"/>
      <c r="D47" s="7"/>
      <c r="E47" s="31"/>
      <c r="F47" s="7"/>
      <c r="G47" s="7"/>
      <c r="H47" s="7"/>
      <c r="I47" s="7"/>
      <c r="J47" s="7"/>
      <c r="K47" s="7"/>
      <c r="L47" s="7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</sheetData>
  <sheetProtection/>
  <mergeCells count="3">
    <mergeCell ref="A1:K1"/>
    <mergeCell ref="A3:K3"/>
    <mergeCell ref="A4:K4"/>
  </mergeCells>
  <printOptions horizontalCentered="1"/>
  <pageMargins left="0.4" right="0.3" top="0.9" bottom="0.5" header="0.25" footer="0.35"/>
  <pageSetup horizontalDpi="300" verticalDpi="300" orientation="portrait" scale="80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Prepared by:  Dahlia T. Leonor</dc:creator>
  <cp:keywords/>
  <dc:description/>
  <cp:lastModifiedBy>Administrator</cp:lastModifiedBy>
  <cp:lastPrinted>2017-09-02T19:47:42Z</cp:lastPrinted>
  <dcterms:created xsi:type="dcterms:W3CDTF">1998-10-27T17:33:47Z</dcterms:created>
  <dcterms:modified xsi:type="dcterms:W3CDTF">2017-09-15T22:05:08Z</dcterms:modified>
  <cp:category/>
  <cp:version/>
  <cp:contentType/>
  <cp:contentStatus/>
</cp:coreProperties>
</file>