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2" firstSheet="1" activeTab="1"/>
  </bookViews>
  <sheets>
    <sheet name="Legal DebtMargin - PAGE 21(old)" sheetId="1" state="hidden" r:id="rId1"/>
    <sheet name="Schedule_XI" sheetId="2" r:id="rId2"/>
  </sheets>
  <externalReferences>
    <externalReference r:id="rId5"/>
    <externalReference r:id="rId6"/>
    <externalReference r:id="rId7"/>
  </externalReferences>
  <definedNames>
    <definedName name="_Order1" hidden="1">255</definedName>
    <definedName name="_Order2" hidden="1">255</definedName>
    <definedName name="CITY_OF_LOS_ANGELES">#REF!</definedName>
    <definedName name="graph">"Chart 5"</definedName>
    <definedName name="HEADER">'[1]MISCELLANEOUS'!$A$1:$C$6</definedName>
    <definedName name="levies">#REF!</definedName>
    <definedName name="PAGE_1">'[1]MISCELLANEOUS'!$A$7:$J$57</definedName>
    <definedName name="PAGE_2">'[1]MISCELLANEOUS'!$A$64:$C$119</definedName>
    <definedName name="_xlnm.Print_Area" localSheetId="0">'Legal DebtMargin - PAGE 21(old)'!$A$1:$K$28</definedName>
    <definedName name="_xlnm.Print_Area" localSheetId="1">'Schedule_XI'!$A$1:$J$30</definedName>
    <definedName name="wrn.Black_White." hidden="1">{#N/A,#N/A,FALSE,"REV BONDS -B&amp;W"}</definedName>
    <definedName name="wrn.Color._.Copies." hidden="1">{#N/A,#N/A,FALSE,"EXPENSE";#N/A,#N/A,FALSE,"REVENUES";#N/A,#N/A,FALSE,"LEVIES";#N/A,#N/A,FALSE,"PROPERTY VALUE";#N/A,#N/A,FALSE,"TAX RATE";#N/A,#N/A,FALSE,"TAXPAYER";#N/A,#N/A,FALSE,"SPL_ASSESSMENT";#N/A,#N/A,FALSE,"LEGAL DEBT";#N/A,#N/A,FALSE,"BONDEBT"}</definedName>
    <definedName name="wrn.Colored." hidden="1">{"Colored",#N/A,FALSE,"REV BONDS-Colored"}</definedName>
    <definedName name="wrn.STATISTICAL._.SECTION." hidden="1">{#N/A,#N/A,FALSE,"EXPENSE";#N/A,#N/A,FALSE,"REVENUES";#N/A,#N/A,FALSE,"LEVIES";#N/A,#N/A,FALSE,"PROPERTY VALUE";#N/A,#N/A,FALSE,"TAX RATE";#N/A,#N/A,FALSE,"TAXPAYER";#N/A,#N/A,FALSE,"SPL_ASSESSMENT";#N/A,#N/A,FALSE,"LEGAL DEBT";#N/A,#N/A,FALSE,"BONDEBT";#N/A,#N/A,FALSE,"RATIO ANNUAL DEBT SERV";#N/A,#N/A,FALSE,"OVERLAPPING DEBT";#N/A,#N/A,FALSE,"REV BONDS";#N/A,#N/A,FALSE,"DEMOGRAPHIC";#N/A,#N/A,FALSE,"CBDPV";#N/A,#N/A,FALSE,"MISCELLANEOUS"}</definedName>
  </definedNames>
  <calcPr fullCalcOnLoad="1"/>
</workbook>
</file>

<file path=xl/sharedStrings.xml><?xml version="1.0" encoding="utf-8"?>
<sst xmlns="http://schemas.openxmlformats.org/spreadsheetml/2006/main" count="41" uniqueCount="24">
  <si>
    <t>City of Los Angeles</t>
  </si>
  <si>
    <t>Statement of Legal Debt Margin</t>
  </si>
  <si>
    <t>TAXABLE PROPERTY AND BONDING CAPACITY</t>
  </si>
  <si>
    <t>General Obligation Bonds:</t>
  </si>
  <si>
    <t>Legal Debt Margin</t>
  </si>
  <si>
    <t>(1)</t>
  </si>
  <si>
    <t>Bonds Outstanding</t>
  </si>
  <si>
    <t>(2)</t>
  </si>
  <si>
    <t>(3)</t>
  </si>
  <si>
    <t>Debt Limit (15% of Assessed Value)</t>
  </si>
  <si>
    <t>(4)</t>
  </si>
  <si>
    <t xml:space="preserve">Per debt limit provided in Section 43605 of the Government Code of the State of California </t>
  </si>
  <si>
    <r>
      <t xml:space="preserve">Assessed Valuation </t>
    </r>
    <r>
      <rPr>
        <vertAlign val="superscript"/>
        <sz val="10"/>
        <rFont val="Arial"/>
        <family val="2"/>
      </rPr>
      <t>(1)</t>
    </r>
  </si>
  <si>
    <t>Certified by Los Angeles County Auditor-Controller, August 2012</t>
  </si>
  <si>
    <t>1.75% of Debt Limit</t>
  </si>
  <si>
    <t>98.25% of Debt Limit</t>
  </si>
  <si>
    <t>As of June 30, 2013</t>
  </si>
  <si>
    <t xml:space="preserve">Section 43605 of the Government Code of the State of California provides that a City </t>
  </si>
  <si>
    <t>the assessed value of all real and personal property of the City.</t>
  </si>
  <si>
    <t>shall not incur bonded indebtedness for public improvements which exceeds 15% of</t>
  </si>
  <si>
    <t>As of June 30, 2017</t>
  </si>
  <si>
    <t>Certified by Los Angeles County Auditor-Controller, August 2016</t>
  </si>
  <si>
    <t>0.90% of Debt Limit</t>
  </si>
  <si>
    <t>99.10% of Debt Limit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</si>
</sst>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mmmm\ d\,\ yyyy"/>
    <numFmt numFmtId="166" formatCode="_(* #,##0_);_(* \(#,##0\);_(* &quot;--&quot;_);_(@_)"/>
    <numFmt numFmtId="167" formatCode="_(* #,##0.0000_);_(* \(#,##0.0000\);_(* &quot;-&quot;????_);_(@_)"/>
    <numFmt numFmtId="168" formatCode="_(&quot;$&quot;*** #,##0_);_(&quot;$&quot;* \(#,##0\)"/>
    <numFmt numFmtId="169" formatCode="mm/dd/yy_)"/>
    <numFmt numFmtId="170" formatCode="General_)"/>
    <numFmt numFmtId="171" formatCode="0.0%"/>
    <numFmt numFmtId="172" formatCode="hh:mm:ss\ AM/PM_)"/>
    <numFmt numFmtId="173" formatCode="#,##0.000_);\(#,##0.000\)"/>
    <numFmt numFmtId="174" formatCode=";;;"/>
    <numFmt numFmtId="175" formatCode="_(&quot;$&quot;* #,##0.000_);_(&quot;$&quot;* \(#,##0.000\);_(&quot;$&quot;* &quot;-&quot;???_);_(@_)"/>
    <numFmt numFmtId="176" formatCode="_(* #,##0.000_);_(* \(#,##0.000\);_(* &quot;-&quot;???_);_(@_)"/>
    <numFmt numFmtId="177" formatCode="0.00_)"/>
    <numFmt numFmtId="178" formatCode="#,##0.000000_);\(#,##0.000000\)"/>
    <numFmt numFmtId="179" formatCode="_(&quot;$&quot;* #,##0_);_(&quot;$&quot;* \(#,##0\);_(&quot;$&quot;* &quot;0&quot;_);_(@_)"/>
    <numFmt numFmtId="180" formatCode="0.000%"/>
    <numFmt numFmtId="181" formatCode="0.000"/>
    <numFmt numFmtId="182" formatCode="#,##0.0"/>
    <numFmt numFmtId="183" formatCode="&quot;$&quot;#,##0"/>
    <numFmt numFmtId="184" formatCode="#,##0;[Red]#,##0"/>
    <numFmt numFmtId="185" formatCode="&quot;$&quot;#,##0.00"/>
    <numFmt numFmtId="186" formatCode="_(&quot;$&quot;*** #,##0_);_(&quot;$&quot;* \(#,##0\);_(&quot;$&quot;* &quot;-&quot;_);_(@_)"/>
    <numFmt numFmtId="187" formatCode="0.0000%"/>
    <numFmt numFmtId="188" formatCode="0.00000%"/>
    <numFmt numFmtId="189" formatCode="_(&quot;$&quot;* #,##0.0_);_(&quot;$&quot;* \(#,##0.0\);_(&quot;$&quot;* &quot;-&quot;?_);_(@_)"/>
    <numFmt numFmtId="190" formatCode="_(* #,##0.0_);_(* \(#,##0.0\);_(* &quot;-&quot;?_);_(@_)"/>
    <numFmt numFmtId="191" formatCode="#,##0.0_);\(#,##0.0\)"/>
    <numFmt numFmtId="192" formatCode="&quot;$&quot;#,##0.0_);\(&quot;$&quot;#,##0.0\)"/>
    <numFmt numFmtId="193" formatCode="0_);\(0\)"/>
    <numFmt numFmtId="194" formatCode="_(* #,##0_);_(* \(#,##0\)"/>
    <numFmt numFmtId="195" formatCode="_(&quot;$&quot;* #,##0._);_(&quot;$&quot;* \(#,##0.\);_(&quot;$&quot;* &quot;-&quot;?_);_(@_)"/>
    <numFmt numFmtId="196" formatCode="_(&quot;$&quot;* #,##0\);_(&quot;$&quot;* \(#,##0\);_(&quot;$&quot;* &quot;-&quot;?_);_(@_)"/>
    <numFmt numFmtId="197" formatCode="_(&quot;$&quot;* #,##0\);_(&quot;$&quot;* \(#,##0\)\);_(&quot;$&quot;* &quot;-&quot;?_);_(@_)"/>
    <numFmt numFmtId="198" formatCode="_(&quot;$&quot;* #,##0_);_(&quot;$&quot;* \(#,##0\);_(&quot;$&quot;* &quot;--&quot;_);_(@_)"/>
    <numFmt numFmtId="199" formatCode="_(* #,##0.0_);_(* \(#,##0.0\);_(* &quot;-&quot;??_);_(@_)"/>
    <numFmt numFmtId="200" formatCode="_(* #,##0_);_(* \(#,##0\);_(* &quot;-&quot;??_);_(@_)"/>
    <numFmt numFmtId="201" formatCode="_(&quot;$&quot;* #,##0.000_);_(&quot;$&quot;* \(#,##0.000\);_(&quot;$&quot;* &quot;-&quot;??_);_(@_)"/>
    <numFmt numFmtId="202" formatCode="_(&quot;$&quot;* #,##0.0000_);_(&quot;$&quot;* \(#,##0.0000\);_(&quot;$&quot;* &quot;-&quot;??_);_(@_)"/>
    <numFmt numFmtId="203" formatCode="_(&quot;$&quot;* #,##0.00000_);_(&quot;$&quot;* \(#,##0.00000\);_(&quot;$&quot;* &quot;-&quot;??_);_(@_)"/>
    <numFmt numFmtId="204" formatCode="_(&quot;$&quot;* #,##0.000000_);_(&quot;$&quot;* \(#,##0.000000\);_(&quot;$&quot;* &quot;-&quot;??_);_(@_)"/>
    <numFmt numFmtId="205" formatCode="_(&quot;$&quot;* #,##0.0000000_);_(&quot;$&quot;* \(#,##0.0000000\);_(&quot;$&quot;* &quot;-&quot;??_);_(@_)"/>
    <numFmt numFmtId="206" formatCode="_(&quot;$&quot;* #,##0.00000000_);_(&quot;$&quot;* \(#,##0.00000000\);_(&quot;$&quot;* &quot;-&quot;??_);_(@_)"/>
    <numFmt numFmtId="207" formatCode="[$-409]dddd\,\ mmmm\ dd\,\ yyyy"/>
    <numFmt numFmtId="208" formatCode="[$-409]h:mm:ss\ AM/PM"/>
  </numFmts>
  <fonts count="44">
    <font>
      <sz val="10"/>
      <name val="Arial"/>
      <family val="0"/>
    </font>
    <font>
      <b/>
      <sz val="11"/>
      <color indexed="8"/>
      <name val="Arial"/>
      <family val="2"/>
    </font>
    <font>
      <sz val="11"/>
      <name val="Arial"/>
      <family val="2"/>
    </font>
    <font>
      <b/>
      <sz val="11"/>
      <color indexed="8"/>
      <name val="SWISS"/>
      <family val="0"/>
    </font>
    <font>
      <sz val="11"/>
      <color indexed="8"/>
      <name val="Arial"/>
      <family val="2"/>
    </font>
    <font>
      <vertAlign val="superscript"/>
      <sz val="11"/>
      <color indexed="8"/>
      <name val="SWISS"/>
      <family val="0"/>
    </font>
    <font>
      <sz val="9"/>
      <name val="Arial"/>
      <family val="2"/>
    </font>
    <font>
      <vertAlign val="superscript"/>
      <sz val="10"/>
      <name val="Arial"/>
      <family val="2"/>
    </font>
    <font>
      <vertAlign val="superscript"/>
      <sz val="10"/>
      <color indexed="8"/>
      <name val="SWISS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167" fontId="0" fillId="0" borderId="0" xfId="0" applyNumberFormat="1" applyAlignment="1">
      <alignment/>
    </xf>
    <xf numFmtId="0" fontId="1" fillId="0" borderId="0" xfId="0" applyNumberFormat="1" applyFont="1" applyAlignment="1">
      <alignment horizontal="centerContinuous"/>
    </xf>
    <xf numFmtId="37" fontId="2" fillId="0" borderId="0" xfId="0" applyNumberFormat="1" applyFont="1" applyAlignment="1">
      <alignment horizontal="centerContinuous"/>
    </xf>
    <xf numFmtId="37" fontId="2" fillId="0" borderId="0" xfId="0" applyNumberFormat="1" applyFont="1" applyAlignment="1">
      <alignment horizontal="centerContinuous"/>
    </xf>
    <xf numFmtId="0" fontId="3" fillId="0" borderId="0" xfId="0" applyNumberFormat="1" applyFont="1" applyAlignment="1">
      <alignment horizontal="centerContinuous"/>
    </xf>
    <xf numFmtId="0" fontId="2" fillId="0" borderId="0" xfId="0" applyFont="1" applyAlignment="1">
      <alignment/>
    </xf>
    <xf numFmtId="0" fontId="1" fillId="0" borderId="0" xfId="0" applyNumberFormat="1" applyFont="1" applyAlignment="1">
      <alignment/>
    </xf>
    <xf numFmtId="37" fontId="2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4" fillId="0" borderId="0" xfId="0" applyNumberFormat="1" applyFont="1" applyAlignment="1" quotePrefix="1">
      <alignment horizontal="left"/>
    </xf>
    <xf numFmtId="0" fontId="5" fillId="0" borderId="0" xfId="0" applyNumberFormat="1" applyFont="1" applyAlignment="1" quotePrefix="1">
      <alignment horizontal="left"/>
    </xf>
    <xf numFmtId="3" fontId="2" fillId="0" borderId="0" xfId="0" applyNumberFormat="1" applyFont="1" applyAlignment="1">
      <alignment/>
    </xf>
    <xf numFmtId="43" fontId="2" fillId="0" borderId="0" xfId="0" applyNumberFormat="1" applyFont="1" applyAlignment="1">
      <alignment/>
    </xf>
    <xf numFmtId="0" fontId="2" fillId="0" borderId="0" xfId="0" applyFont="1" applyAlignment="1">
      <alignment horizontal="left" indent="2"/>
    </xf>
    <xf numFmtId="0" fontId="6" fillId="0" borderId="0" xfId="0" applyFont="1" applyAlignment="1" quotePrefix="1">
      <alignment horizontal="left"/>
    </xf>
    <xf numFmtId="184" fontId="2" fillId="0" borderId="0" xfId="0" applyNumberFormat="1" applyFont="1" applyAlignment="1">
      <alignment/>
    </xf>
    <xf numFmtId="0" fontId="2" fillId="0" borderId="0" xfId="0" applyFont="1" applyAlignment="1" quotePrefix="1">
      <alignment horizontal="left"/>
    </xf>
    <xf numFmtId="42" fontId="2" fillId="0" borderId="10" xfId="0" applyNumberFormat="1" applyFont="1" applyBorder="1" applyAlignment="1">
      <alignment/>
    </xf>
    <xf numFmtId="42" fontId="2" fillId="0" borderId="0" xfId="0" applyNumberFormat="1" applyFont="1" applyAlignment="1">
      <alignment/>
    </xf>
    <xf numFmtId="37" fontId="0" fillId="0" borderId="0" xfId="0" applyNumberFormat="1" applyAlignment="1">
      <alignment/>
    </xf>
    <xf numFmtId="0" fontId="8" fillId="0" borderId="0" xfId="0" applyNumberFormat="1" applyFont="1" applyAlignment="1" quotePrefix="1">
      <alignment horizontal="left"/>
    </xf>
    <xf numFmtId="0" fontId="0" fillId="0" borderId="0" xfId="0" applyFont="1" applyAlignment="1">
      <alignment/>
    </xf>
    <xf numFmtId="178" fontId="2" fillId="0" borderId="0" xfId="0" applyNumberFormat="1" applyFont="1" applyAlignment="1">
      <alignment/>
    </xf>
    <xf numFmtId="187" fontId="0" fillId="0" borderId="0" xfId="57" applyNumberFormat="1" applyFont="1" applyAlignment="1">
      <alignment/>
    </xf>
    <xf numFmtId="10" fontId="0" fillId="0" borderId="0" xfId="0" applyNumberFormat="1" applyAlignment="1">
      <alignment/>
    </xf>
    <xf numFmtId="37" fontId="2" fillId="0" borderId="11" xfId="0" applyNumberFormat="1" applyFont="1" applyFill="1" applyBorder="1" applyAlignment="1">
      <alignment/>
    </xf>
    <xf numFmtId="187" fontId="0" fillId="0" borderId="0" xfId="0" applyNumberFormat="1" applyAlignment="1">
      <alignment/>
    </xf>
    <xf numFmtId="0" fontId="6" fillId="0" borderId="0" xfId="0" applyFont="1" applyFill="1" applyAlignment="1" quotePrefix="1">
      <alignment horizontal="left"/>
    </xf>
    <xf numFmtId="0" fontId="2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 horizontal="left"/>
    </xf>
    <xf numFmtId="10" fontId="9" fillId="0" borderId="0" xfId="0" applyNumberFormat="1" applyFont="1" applyAlignment="1">
      <alignment/>
    </xf>
    <xf numFmtId="200" fontId="0" fillId="0" borderId="0" xfId="42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GAAP\SALLY\POPSTAT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PAGE%2018,19%20-%20StmtGOBP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Sch%20XII%20-%20StmtGOB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N FD REC"/>
      <sheetName val="LEVIES"/>
      <sheetName val="PROPERTY VALUE"/>
      <sheetName val="TAX RATE"/>
      <sheetName val="TOP TAXPAYERS"/>
      <sheetName val="LEGAL DEBT"/>
      <sheetName val="BONDEBT"/>
      <sheetName val="NET DIRECT DEBT"/>
      <sheetName val="debt svc rqt"/>
      <sheetName val="Sheet1"/>
      <sheetName val="OVERALL NET DEBT"/>
      <sheetName val="REV BONDS"/>
      <sheetName val="GEN POOL"/>
      <sheetName val="DEMOGRAPHIC"/>
      <sheetName val="CBDPV"/>
      <sheetName val="MISCELLANEOUS"/>
    </sheetNames>
    <sheetDataSet>
      <sheetData sheetId="15">
        <row r="1">
          <cell r="A1" t="str">
            <v>CITY OF LOS ANGELES</v>
          </cell>
        </row>
        <row r="3">
          <cell r="A3" t="str">
            <v>MISCELLANEOUS STATISTICS</v>
          </cell>
        </row>
        <row r="4">
          <cell r="A4">
            <v>36341</v>
          </cell>
        </row>
        <row r="10">
          <cell r="A10" t="str">
            <v>Year of  Incorporation  ..........................................................................................................................</v>
          </cell>
          <cell r="I10" t="str">
            <v> </v>
          </cell>
          <cell r="J10" t="str">
            <v>1850</v>
          </cell>
        </row>
        <row r="12">
          <cell r="A12" t="str">
            <v>Year of Charter adoption  ..............................................................................................................................................................................</v>
          </cell>
          <cell r="I12" t="str">
            <v> </v>
          </cell>
          <cell r="J12" t="str">
            <v>1925</v>
          </cell>
        </row>
        <row r="14">
          <cell r="A14" t="str">
            <v>Form of government   ..............................................................................................................................................................................</v>
          </cell>
          <cell r="I14" t="str">
            <v> </v>
          </cell>
          <cell r="J14" t="str">
            <v>Mayor/Council</v>
          </cell>
        </row>
        <row r="16">
          <cell r="A16" t="str">
            <v>Area (square miles)   .........................................................................................................................................................................................................................</v>
          </cell>
          <cell r="I16" t="str">
            <v> </v>
          </cell>
          <cell r="J16" t="str">
            <v>470</v>
          </cell>
        </row>
        <row r="18">
          <cell r="A18" t="str">
            <v>Miles of streets   ............................................................................................................................................................................................................................</v>
          </cell>
          <cell r="I18" t="str">
            <v> </v>
          </cell>
          <cell r="J18" t="str">
            <v>7,300</v>
          </cell>
        </row>
        <row r="20">
          <cell r="A20" t="str">
            <v>Number of street lights   .....................................................................................................................................................................................</v>
          </cell>
          <cell r="I20" t="str">
            <v> </v>
          </cell>
          <cell r="J20" t="str">
            <v>237,391</v>
          </cell>
        </row>
        <row r="22">
          <cell r="A22" t="str">
            <v>Fire Protection:</v>
          </cell>
        </row>
        <row r="23">
          <cell r="B23" t="str">
            <v>Number of stations   ..........................................................................................................................................................................................................................</v>
          </cell>
          <cell r="I23" t="str">
            <v> </v>
          </cell>
          <cell r="J23" t="str">
            <v>102</v>
          </cell>
        </row>
        <row r="24">
          <cell r="B24" t="str">
            <v>Number of firefighters   ......................................................................................................................................................................................................................</v>
          </cell>
          <cell r="I24" t="str">
            <v> </v>
          </cell>
          <cell r="J24">
            <v>3090</v>
          </cell>
        </row>
        <row r="26">
          <cell r="A26" t="str">
            <v>Police Protection:</v>
          </cell>
        </row>
        <row r="27">
          <cell r="B27" t="str">
            <v>Number of stations   ..........................................................................................................................................................................................................................</v>
          </cell>
          <cell r="I27" t="str">
            <v> </v>
          </cell>
          <cell r="J27" t="str">
            <v>18</v>
          </cell>
        </row>
        <row r="28">
          <cell r="B28" t="str">
            <v>Number of police officers   ........................................................................................................</v>
          </cell>
          <cell r="I28" t="str">
            <v> </v>
          </cell>
          <cell r="J28">
            <v>9888</v>
          </cell>
        </row>
        <row r="30">
          <cell r="A30" t="str">
            <v>Education:</v>
          </cell>
        </row>
        <row r="31">
          <cell r="B31" t="str">
            <v>Number of schools and centers   .......................................................................................................................</v>
          </cell>
          <cell r="I31" t="str">
            <v> </v>
          </cell>
          <cell r="J31" t="str">
            <v>948  *</v>
          </cell>
        </row>
        <row r="32">
          <cell r="B32" t="str">
            <v>Number of major universities   .........................................................................................................</v>
          </cell>
          <cell r="I32" t="str">
            <v> </v>
          </cell>
          <cell r="J32" t="str">
            <v>6</v>
          </cell>
        </row>
        <row r="33">
          <cell r="B33" t="str">
            <v>Number of community colleges   ............................................................................................................</v>
          </cell>
          <cell r="I33" t="str">
            <v> </v>
          </cell>
          <cell r="J33" t="str">
            <v>7</v>
          </cell>
        </row>
        <row r="35">
          <cell r="A35" t="str">
            <v>Recreation and Culture:</v>
          </cell>
        </row>
        <row r="36">
          <cell r="B36" t="str">
            <v>Community centers   ........................................................................................................................................................</v>
          </cell>
          <cell r="I36" t="str">
            <v> </v>
          </cell>
          <cell r="J36">
            <v>181</v>
          </cell>
        </row>
        <row r="37">
          <cell r="B37" t="str">
            <v>Parks   ...........................................................................................................................................</v>
          </cell>
          <cell r="I37" t="str">
            <v> </v>
          </cell>
          <cell r="J37">
            <v>394</v>
          </cell>
        </row>
        <row r="38">
          <cell r="B38" t="str">
            <v>Park acreage   .....................................................................................................................................</v>
          </cell>
          <cell r="I38" t="str">
            <v> </v>
          </cell>
          <cell r="J38">
            <v>15185</v>
          </cell>
        </row>
        <row r="39">
          <cell r="B39" t="str">
            <v>Golf courses   ...............................................................................................................................</v>
          </cell>
          <cell r="I39" t="str">
            <v> </v>
          </cell>
          <cell r="J39" t="str">
            <v>13</v>
          </cell>
        </row>
        <row r="40">
          <cell r="B40" t="str">
            <v>Swimming pools   ........................................................................................................................</v>
          </cell>
          <cell r="I40" t="str">
            <v> </v>
          </cell>
          <cell r="J40">
            <v>55</v>
          </cell>
        </row>
        <row r="41">
          <cell r="B41" t="str">
            <v>Tennis courts   .....................................................................................................................................</v>
          </cell>
          <cell r="I41" t="str">
            <v> </v>
          </cell>
          <cell r="J41">
            <v>300</v>
          </cell>
        </row>
        <row r="42">
          <cell r="B42" t="str">
            <v>Museums   .......................................................................................................................................................</v>
          </cell>
          <cell r="I42" t="str">
            <v> </v>
          </cell>
          <cell r="J42">
            <v>4</v>
          </cell>
        </row>
        <row r="43">
          <cell r="B43" t="str">
            <v>Libraries   .....................................................................................................................................</v>
          </cell>
          <cell r="I43" t="str">
            <v> </v>
          </cell>
          <cell r="J43">
            <v>68</v>
          </cell>
        </row>
        <row r="45">
          <cell r="A45" t="str">
            <v>Energy Services:</v>
          </cell>
        </row>
        <row r="46">
          <cell r="B46" t="str">
            <v>Kilowatt hours sold  (billions)  ...............................................................................................................................</v>
          </cell>
          <cell r="I46" t="str">
            <v> </v>
          </cell>
          <cell r="J46">
            <v>26980</v>
          </cell>
        </row>
        <row r="47">
          <cell r="B47" t="str">
            <v>Customers - average number (thousands)  ................................................................................................................................</v>
          </cell>
          <cell r="I47" t="str">
            <v> </v>
          </cell>
          <cell r="J47">
            <v>1386</v>
          </cell>
        </row>
        <row r="48">
          <cell r="B48" t="str">
            <v>Energy production (billion kwh)   ....................................................................................................................................................</v>
          </cell>
          <cell r="I48" t="str">
            <v> </v>
          </cell>
          <cell r="J48">
            <v>28658</v>
          </cell>
        </row>
        <row r="49">
          <cell r="B49" t="str">
            <v>Net system capability (thousand megawatts)  ...........................................................................................................................................</v>
          </cell>
          <cell r="I49" t="str">
            <v> </v>
          </cell>
          <cell r="J49">
            <v>6800</v>
          </cell>
        </row>
        <row r="50">
          <cell r="I50" t="str">
            <v> </v>
          </cell>
        </row>
        <row r="51">
          <cell r="J51" t="str">
            <v>Continued...</v>
          </cell>
        </row>
        <row r="56">
          <cell r="A56" t="str">
            <v>*  Per Los Angeles Unified School District which covers the City of Los Angeles and a number of smaller cities</v>
          </cell>
        </row>
        <row r="57">
          <cell r="A57" t="str">
            <v>    and unincorporated territories.</v>
          </cell>
        </row>
        <row r="67">
          <cell r="A67" t="str">
            <v>Water Services:</v>
          </cell>
        </row>
        <row r="68">
          <cell r="B68" t="str">
            <v>Gallons sold (billions)  ............................................................................................................................</v>
          </cell>
        </row>
        <row r="69">
          <cell r="B69" t="str">
            <v>Customers - average number (thousands)  ...............................................................................................................................</v>
          </cell>
        </row>
        <row r="70">
          <cell r="B70" t="str">
            <v>Net water supply (billions of gallons)   .....................................................................................................................................</v>
          </cell>
        </row>
        <row r="72">
          <cell r="A72" t="str">
            <v>Port of Los Angeles:</v>
          </cell>
        </row>
        <row r="73">
          <cell r="B73" t="str">
            <v>Miles of waterfront   ..............................................................................................................................................</v>
          </cell>
        </row>
        <row r="74">
          <cell r="B74" t="str">
            <v>Number of major container terminals   ..............................................................................................................................................</v>
          </cell>
        </row>
        <row r="75">
          <cell r="B75" t="str">
            <v>Inbound tonnage (million tons)  .............................................................................................................................................</v>
          </cell>
        </row>
        <row r="76">
          <cell r="B76" t="str">
            <v>Outbound tonnage (million tons)  ..........................................................................................................................................</v>
          </cell>
        </row>
        <row r="78">
          <cell r="A78" t="str">
            <v>Airports:</v>
          </cell>
        </row>
        <row r="79">
          <cell r="B79" t="str">
            <v>Number of airports   .............................................................................................................................................</v>
          </cell>
        </row>
        <row r="80">
          <cell r="B80" t="str">
            <v>Aircraft movements (thousands)   .........................................................................................................................................</v>
          </cell>
        </row>
        <row r="81">
          <cell r="B81" t="str">
            <v>Passengers (millions)  .......................................................................................................................................................</v>
          </cell>
        </row>
        <row r="82">
          <cell r="B82" t="str">
            <v>Air cargo (thousand tons)   ...........................................................................................................................................................................................</v>
          </cell>
        </row>
        <row r="84">
          <cell r="A84" t="str">
            <v>Sewerage system:</v>
          </cell>
        </row>
        <row r="85">
          <cell r="B85" t="str">
            <v>Miles of sanitary sewers   .......................................................................................................................................................................</v>
          </cell>
        </row>
        <row r="86">
          <cell r="B86" t="str">
            <v>Miles of storm sewers   .................................................................................................................................</v>
          </cell>
        </row>
        <row r="88">
          <cell r="A88" t="str">
            <v>Total employees   ............................................................................................................................................</v>
          </cell>
        </row>
        <row r="96">
          <cell r="A96" t="str">
            <v>* The 4 airports are as follows:</v>
          </cell>
        </row>
        <row r="97">
          <cell r="B97" t="str">
            <v>Los Angeles International Airport</v>
          </cell>
        </row>
        <row r="98">
          <cell r="B98" t="str">
            <v>Ontario International Airport</v>
          </cell>
        </row>
        <row r="99">
          <cell r="B99" t="str">
            <v>Van Nuys Airport</v>
          </cell>
        </row>
        <row r="100">
          <cell r="B100" t="str">
            <v>Palmdale Regional Airport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tmtofGOBP - PAGE 18 (old)"/>
      <sheetName val="StmtofGOBP - PAGE 19 (old)"/>
      <sheetName val="StmtofGOBP - PAGE 18 (final)"/>
      <sheetName val="StmtofGOBP - PAGE 19 (final)"/>
    </sheetNames>
    <sheetDataSet>
      <sheetData sheetId="3">
        <row r="32">
          <cell r="K32">
            <v>1103285000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tmtofGOBP - PAGE 18 (old)"/>
      <sheetName val="StmtofGOBP - PAGE 19 (old)"/>
      <sheetName val="Schedule XII"/>
      <sheetName val="StmtofGOBP - Sch B19"/>
    </sheetNames>
    <sheetDataSet>
      <sheetData sheetId="2">
        <row r="52">
          <cell r="K52">
            <v>720435000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zoomScalePageLayoutView="0" workbookViewId="0" topLeftCell="A1">
      <selection activeCell="P8" sqref="P8"/>
    </sheetView>
  </sheetViews>
  <sheetFormatPr defaultColWidth="9.140625" defaultRowHeight="12.75"/>
  <cols>
    <col min="1" max="1" width="2.7109375" style="0" customWidth="1"/>
    <col min="2" max="2" width="18.140625" style="0" customWidth="1"/>
    <col min="3" max="3" width="2.140625" style="0" customWidth="1"/>
    <col min="4" max="4" width="2.7109375" style="0" customWidth="1"/>
    <col min="5" max="5" width="10.57421875" style="0" customWidth="1"/>
    <col min="6" max="6" width="2.57421875" style="0" customWidth="1"/>
    <col min="8" max="8" width="13.00390625" style="0" customWidth="1"/>
    <col min="9" max="9" width="20.00390625" style="0" customWidth="1"/>
    <col min="10" max="10" width="2.57421875" style="0" bestFit="1" customWidth="1"/>
    <col min="11" max="11" width="13.28125" style="0" hidden="1" customWidth="1"/>
    <col min="12" max="12" width="10.28125" style="0" bestFit="1" customWidth="1"/>
    <col min="14" max="14" width="12.00390625" style="0" bestFit="1" customWidth="1"/>
  </cols>
  <sheetData>
    <row r="1" spans="1:10" ht="13.5">
      <c r="A1" s="2" t="s">
        <v>0</v>
      </c>
      <c r="B1" s="2"/>
      <c r="C1" s="3"/>
      <c r="D1" s="4"/>
      <c r="E1" s="4"/>
      <c r="F1" s="4"/>
      <c r="G1" s="4"/>
      <c r="H1" s="4"/>
      <c r="I1" s="4"/>
      <c r="J1" s="4"/>
    </row>
    <row r="2" spans="1:10" ht="13.5">
      <c r="A2" s="2"/>
      <c r="B2" s="2"/>
      <c r="C2" s="3"/>
      <c r="D2" s="4"/>
      <c r="E2" s="4"/>
      <c r="F2" s="4"/>
      <c r="G2" s="4"/>
      <c r="H2" s="4"/>
      <c r="I2" s="4"/>
      <c r="J2" s="4"/>
    </row>
    <row r="3" spans="1:10" ht="13.5">
      <c r="A3" s="2" t="s">
        <v>1</v>
      </c>
      <c r="B3" s="2"/>
      <c r="C3" s="2"/>
      <c r="D3" s="4"/>
      <c r="E3" s="4"/>
      <c r="F3" s="4"/>
      <c r="G3" s="4"/>
      <c r="H3" s="5"/>
      <c r="I3" s="5"/>
      <c r="J3" s="5"/>
    </row>
    <row r="4" spans="1:10" ht="13.5">
      <c r="A4" s="2" t="s">
        <v>16</v>
      </c>
      <c r="B4" s="2"/>
      <c r="C4" s="2"/>
      <c r="D4" s="4"/>
      <c r="E4" s="4"/>
      <c r="F4" s="4"/>
      <c r="G4" s="4"/>
      <c r="H4" s="5"/>
      <c r="I4" s="5"/>
      <c r="J4" s="5"/>
    </row>
    <row r="5" spans="1:10" ht="13.5">
      <c r="A5" s="6"/>
      <c r="B5" s="7"/>
      <c r="C5" s="7"/>
      <c r="D5" s="8"/>
      <c r="E5" s="9"/>
      <c r="F5" s="8"/>
      <c r="G5" s="8"/>
      <c r="H5" s="9"/>
      <c r="I5" s="9"/>
      <c r="J5" s="9"/>
    </row>
    <row r="6" spans="1:10" ht="13.5">
      <c r="A6" s="6"/>
      <c r="B6" s="7"/>
      <c r="C6" s="7"/>
      <c r="D6" s="8"/>
      <c r="E6" s="9"/>
      <c r="F6" s="8"/>
      <c r="G6" s="8"/>
      <c r="H6" s="9"/>
      <c r="I6" s="9"/>
      <c r="J6" s="9"/>
    </row>
    <row r="7" spans="1:10" ht="13.5">
      <c r="A7" s="6"/>
      <c r="B7" s="9"/>
      <c r="C7" s="9"/>
      <c r="D7" s="9"/>
      <c r="E7" s="9"/>
      <c r="F7" s="9"/>
      <c r="G7" s="9"/>
      <c r="H7" s="9"/>
      <c r="I7" s="9"/>
      <c r="J7" s="9"/>
    </row>
    <row r="8" spans="1:10" ht="15.75">
      <c r="A8" s="10" t="s">
        <v>2</v>
      </c>
      <c r="B8" s="10"/>
      <c r="C8" s="11"/>
      <c r="D8" s="9"/>
      <c r="E8" s="9"/>
      <c r="F8" s="9"/>
      <c r="G8" s="9"/>
      <c r="H8" s="9"/>
      <c r="I8" s="9"/>
      <c r="J8" s="9"/>
    </row>
    <row r="9" spans="1:10" ht="13.5">
      <c r="A9" s="12"/>
      <c r="B9" s="12"/>
      <c r="C9" s="12"/>
      <c r="D9" s="12"/>
      <c r="E9" s="6"/>
      <c r="F9" s="6"/>
      <c r="G9" s="6"/>
      <c r="H9" s="6"/>
      <c r="I9" s="6"/>
      <c r="J9" s="6"/>
    </row>
    <row r="10" spans="1:10" ht="16.5" thickBot="1">
      <c r="A10" s="12" t="s">
        <v>12</v>
      </c>
      <c r="B10" s="12"/>
      <c r="C10" s="11"/>
      <c r="D10" s="12"/>
      <c r="E10" s="6"/>
      <c r="F10" s="6"/>
      <c r="G10" s="13"/>
      <c r="H10" s="13"/>
      <c r="I10" s="18">
        <v>419168806643</v>
      </c>
      <c r="J10" s="6"/>
    </row>
    <row r="11" spans="1:10" ht="14.25" thickTop="1">
      <c r="A11" s="6"/>
      <c r="B11" s="6"/>
      <c r="C11" s="6"/>
      <c r="D11" s="6"/>
      <c r="E11" s="6"/>
      <c r="F11" s="6"/>
      <c r="G11" s="13"/>
      <c r="H11" s="13"/>
      <c r="I11" s="16"/>
      <c r="J11" s="6"/>
    </row>
    <row r="12" spans="1:10" ht="13.5">
      <c r="A12" s="6"/>
      <c r="B12" s="6"/>
      <c r="C12" s="6"/>
      <c r="D12" s="6"/>
      <c r="E12" s="6"/>
      <c r="F12" s="6"/>
      <c r="G12" s="13"/>
      <c r="H12" s="13"/>
      <c r="I12" s="16"/>
      <c r="J12" s="6"/>
    </row>
    <row r="13" spans="1:10" ht="15">
      <c r="A13" s="17" t="s">
        <v>9</v>
      </c>
      <c r="B13" s="6"/>
      <c r="C13" s="6"/>
      <c r="D13" s="6"/>
      <c r="E13" s="6"/>
      <c r="F13" s="6"/>
      <c r="G13" s="13"/>
      <c r="H13" s="13"/>
      <c r="I13" s="19">
        <f>+I10*15%</f>
        <v>62875320996.45</v>
      </c>
      <c r="J13" s="21" t="s">
        <v>7</v>
      </c>
    </row>
    <row r="14" spans="1:10" ht="13.5">
      <c r="A14" s="6"/>
      <c r="B14" s="6"/>
      <c r="C14" s="6"/>
      <c r="D14" s="6"/>
      <c r="E14" s="6"/>
      <c r="F14" s="6"/>
      <c r="G14" s="13"/>
      <c r="H14" s="13"/>
      <c r="I14" s="16"/>
      <c r="J14" s="22"/>
    </row>
    <row r="15" spans="1:10" ht="13.5">
      <c r="A15" s="6" t="s">
        <v>3</v>
      </c>
      <c r="B15" s="6"/>
      <c r="C15" s="6"/>
      <c r="D15" s="6"/>
      <c r="E15" s="6"/>
      <c r="F15" s="6"/>
      <c r="G15" s="13"/>
      <c r="H15" s="13"/>
      <c r="I15" s="16"/>
      <c r="J15" s="22"/>
    </row>
    <row r="16" spans="1:10" ht="13.5">
      <c r="A16" s="6"/>
      <c r="B16" s="6"/>
      <c r="C16" s="6"/>
      <c r="D16" s="6"/>
      <c r="E16" s="6"/>
      <c r="F16" s="6"/>
      <c r="G16" s="13"/>
      <c r="H16" s="13"/>
      <c r="I16" s="16"/>
      <c r="J16" s="22"/>
    </row>
    <row r="17" spans="1:14" ht="15">
      <c r="A17" s="14" t="s">
        <v>6</v>
      </c>
      <c r="B17" s="14"/>
      <c r="C17" s="6"/>
      <c r="D17" s="6"/>
      <c r="E17" s="6"/>
      <c r="F17" s="6"/>
      <c r="G17" s="13"/>
      <c r="H17" s="13"/>
      <c r="I17" s="26">
        <f>-'[2]StmtofGOBP - PAGE 19 (final)'!$K$32</f>
        <v>-1103285000</v>
      </c>
      <c r="J17" s="21" t="s">
        <v>8</v>
      </c>
      <c r="K17" s="1">
        <f>I17/I13</f>
        <v>-0.01754718675809691</v>
      </c>
      <c r="L17" s="24">
        <f>-I17/I13</f>
        <v>0.01754718675809691</v>
      </c>
      <c r="N17" s="25"/>
    </row>
    <row r="18" spans="1:11" ht="13.5">
      <c r="A18" s="6"/>
      <c r="B18" s="6"/>
      <c r="C18" s="6"/>
      <c r="D18" s="6"/>
      <c r="E18" s="6"/>
      <c r="F18" s="6"/>
      <c r="G18" s="13"/>
      <c r="H18" s="13"/>
      <c r="I18" s="16"/>
      <c r="J18" s="22"/>
      <c r="K18" s="1"/>
    </row>
    <row r="19" spans="1:14" ht="15.75" thickBot="1">
      <c r="A19" s="6" t="s">
        <v>4</v>
      </c>
      <c r="B19" s="6"/>
      <c r="C19" s="6"/>
      <c r="D19" s="6"/>
      <c r="E19" s="6"/>
      <c r="F19" s="6"/>
      <c r="G19" s="13"/>
      <c r="H19" s="13"/>
      <c r="I19" s="18">
        <f>SUM(I13:I17)</f>
        <v>61772035996.45</v>
      </c>
      <c r="J19" s="21" t="s">
        <v>10</v>
      </c>
      <c r="K19" s="1">
        <f>I19/I13</f>
        <v>0.9824528132419031</v>
      </c>
      <c r="L19" s="24">
        <f>I19/I13</f>
        <v>0.9824528132419031</v>
      </c>
      <c r="N19" s="25"/>
    </row>
    <row r="20" spans="1:12" ht="14.25" thickTop="1">
      <c r="A20" s="6"/>
      <c r="B20" s="6"/>
      <c r="C20" s="6"/>
      <c r="D20" s="6"/>
      <c r="E20" s="6"/>
      <c r="F20" s="6"/>
      <c r="G20" s="13"/>
      <c r="H20" s="13"/>
      <c r="I20" s="13"/>
      <c r="J20" s="6"/>
      <c r="L20" s="27"/>
    </row>
    <row r="21" spans="1:10" ht="13.5">
      <c r="A21" s="6"/>
      <c r="B21" s="6"/>
      <c r="C21" s="6"/>
      <c r="D21" s="6"/>
      <c r="E21" s="6"/>
      <c r="F21" s="6"/>
      <c r="G21" s="6"/>
      <c r="H21" s="6"/>
      <c r="I21" s="6"/>
      <c r="J21" s="6"/>
    </row>
    <row r="22" spans="1:10" ht="13.5">
      <c r="A22" s="6"/>
      <c r="B22" s="6"/>
      <c r="C22" s="6"/>
      <c r="D22" s="6"/>
      <c r="E22" s="6"/>
      <c r="F22" s="6"/>
      <c r="G22" s="6"/>
      <c r="H22" s="6"/>
      <c r="I22" s="6"/>
      <c r="J22" s="6"/>
    </row>
    <row r="23" spans="1:10" ht="13.5">
      <c r="A23" s="6"/>
      <c r="B23" s="6"/>
      <c r="C23" s="6"/>
      <c r="D23" s="6"/>
      <c r="E23" s="6"/>
      <c r="F23" s="6"/>
      <c r="G23" s="6"/>
      <c r="H23" s="6"/>
      <c r="I23" s="6"/>
      <c r="J23" s="6"/>
    </row>
    <row r="24" spans="1:10" ht="13.5">
      <c r="A24" s="6"/>
      <c r="B24" s="6"/>
      <c r="C24" s="6"/>
      <c r="D24" s="6"/>
      <c r="E24" s="6"/>
      <c r="F24" s="6"/>
      <c r="G24" s="6"/>
      <c r="H24" s="6"/>
      <c r="I24" s="6"/>
      <c r="J24" s="6"/>
    </row>
    <row r="25" spans="1:10" ht="15">
      <c r="A25" s="21" t="s">
        <v>5</v>
      </c>
      <c r="B25" s="15" t="s">
        <v>13</v>
      </c>
      <c r="C25" s="6"/>
      <c r="D25" s="6"/>
      <c r="E25" s="6"/>
      <c r="F25" s="6"/>
      <c r="G25" s="6"/>
      <c r="H25" s="6"/>
      <c r="I25" s="6"/>
      <c r="J25" s="6"/>
    </row>
    <row r="26" spans="1:10" ht="15">
      <c r="A26" s="21" t="s">
        <v>7</v>
      </c>
      <c r="B26" s="15" t="s">
        <v>11</v>
      </c>
      <c r="C26" s="6"/>
      <c r="D26" s="6"/>
      <c r="E26" s="6"/>
      <c r="F26" s="6"/>
      <c r="G26" s="6"/>
      <c r="H26" s="6"/>
      <c r="I26" s="6"/>
      <c r="J26" s="6"/>
    </row>
    <row r="27" spans="1:10" ht="15">
      <c r="A27" s="21" t="s">
        <v>8</v>
      </c>
      <c r="B27" s="28" t="s">
        <v>14</v>
      </c>
      <c r="C27" s="29"/>
      <c r="D27" s="30"/>
      <c r="E27" s="29"/>
      <c r="F27" s="6"/>
      <c r="G27" s="6"/>
      <c r="H27" s="6"/>
      <c r="I27" s="23"/>
      <c r="J27" s="6"/>
    </row>
    <row r="28" spans="1:9" ht="15">
      <c r="A28" s="21" t="s">
        <v>10</v>
      </c>
      <c r="B28" s="28" t="s">
        <v>15</v>
      </c>
      <c r="C28" s="29"/>
      <c r="D28" s="29"/>
      <c r="E28" s="29"/>
      <c r="I28" s="23"/>
    </row>
    <row r="31" ht="12.75">
      <c r="I31" s="20"/>
    </row>
    <row r="32" ht="12.75">
      <c r="I32" s="20"/>
    </row>
    <row r="33" ht="12.75">
      <c r="I33" s="20"/>
    </row>
    <row r="34" ht="12.75">
      <c r="I34" s="20"/>
    </row>
  </sheetData>
  <sheetProtection/>
  <printOptions horizontalCentered="1"/>
  <pageMargins left="1" right="1" top="0.9" bottom="0.9" header="0.5" footer="0.35"/>
  <pageSetup horizontalDpi="300" verticalDpi="300" orientation="portrait" r:id="rId1"/>
  <headerFooter alignWithMargins="0">
    <oddFooter>&amp;C&amp;11-  21 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36"/>
  <sheetViews>
    <sheetView showGridLines="0" tabSelected="1" zoomScalePageLayoutView="0" workbookViewId="0" topLeftCell="A1">
      <selection activeCell="I19" sqref="I19"/>
    </sheetView>
  </sheetViews>
  <sheetFormatPr defaultColWidth="9.140625" defaultRowHeight="12.75"/>
  <cols>
    <col min="1" max="1" width="2.7109375" style="0" customWidth="1"/>
    <col min="2" max="2" width="18.140625" style="0" customWidth="1"/>
    <col min="3" max="3" width="2.140625" style="0" customWidth="1"/>
    <col min="4" max="4" width="2.7109375" style="0" customWidth="1"/>
    <col min="5" max="5" width="10.57421875" style="0" customWidth="1"/>
    <col min="6" max="6" width="2.57421875" style="0" customWidth="1"/>
    <col min="8" max="8" width="13.00390625" style="0" customWidth="1"/>
    <col min="9" max="9" width="20.00390625" style="0" customWidth="1"/>
    <col min="10" max="10" width="2.57421875" style="0" bestFit="1" customWidth="1"/>
    <col min="11" max="11" width="6.28125" style="0" customWidth="1"/>
    <col min="12" max="12" width="10.28125" style="0" bestFit="1" customWidth="1"/>
    <col min="14" max="14" width="12.00390625" style="0" bestFit="1" customWidth="1"/>
  </cols>
  <sheetData>
    <row r="1" spans="1:10" ht="14.25" customHeight="1">
      <c r="A1" s="2"/>
      <c r="B1" s="2"/>
      <c r="C1" s="3"/>
      <c r="D1" s="4"/>
      <c r="E1" s="4"/>
      <c r="F1" s="4"/>
      <c r="G1" s="4"/>
      <c r="H1" s="4"/>
      <c r="I1" s="4"/>
      <c r="J1" s="4"/>
    </row>
    <row r="2" spans="1:10" ht="13.5" hidden="1">
      <c r="A2" s="2"/>
      <c r="B2" s="2"/>
      <c r="C2" s="3"/>
      <c r="D2" s="4"/>
      <c r="E2" s="4"/>
      <c r="F2" s="4"/>
      <c r="G2" s="4"/>
      <c r="H2" s="4"/>
      <c r="I2" s="4"/>
      <c r="J2" s="4"/>
    </row>
    <row r="3" spans="1:10" ht="14.25" customHeight="1">
      <c r="A3" s="2" t="s">
        <v>1</v>
      </c>
      <c r="B3" s="2"/>
      <c r="C3" s="2"/>
      <c r="D3" s="4"/>
      <c r="E3" s="4"/>
      <c r="F3" s="4"/>
      <c r="G3" s="4"/>
      <c r="H3" s="5"/>
      <c r="I3" s="5"/>
      <c r="J3" s="5"/>
    </row>
    <row r="4" spans="1:10" ht="14.25" customHeight="1">
      <c r="A4" s="2" t="s">
        <v>20</v>
      </c>
      <c r="B4" s="2"/>
      <c r="C4" s="2"/>
      <c r="D4" s="4"/>
      <c r="E4" s="4"/>
      <c r="F4" s="4"/>
      <c r="G4" s="4"/>
      <c r="H4" s="5"/>
      <c r="I4" s="5"/>
      <c r="J4" s="5"/>
    </row>
    <row r="5" spans="1:10" ht="13.5">
      <c r="A5" s="6"/>
      <c r="B5" s="7"/>
      <c r="C5" s="7"/>
      <c r="D5" s="8"/>
      <c r="E5" s="9"/>
      <c r="F5" s="8"/>
      <c r="G5" s="8"/>
      <c r="H5" s="9"/>
      <c r="I5" s="9"/>
      <c r="J5" s="9"/>
    </row>
    <row r="6" spans="1:10" ht="13.5">
      <c r="A6" s="6"/>
      <c r="B6" s="7"/>
      <c r="C6" s="7"/>
      <c r="D6" s="8"/>
      <c r="E6" s="9"/>
      <c r="F6" s="8"/>
      <c r="G6" s="8"/>
      <c r="H6" s="9"/>
      <c r="I6" s="9"/>
      <c r="J6" s="9"/>
    </row>
    <row r="7" spans="1:10" ht="13.5">
      <c r="A7" s="6"/>
      <c r="B7" s="9"/>
      <c r="C7" s="9"/>
      <c r="D7" s="9"/>
      <c r="E7" s="9"/>
      <c r="F7" s="9"/>
      <c r="G7" s="9"/>
      <c r="H7" s="9"/>
      <c r="I7" s="9"/>
      <c r="J7" s="9"/>
    </row>
    <row r="8" spans="1:10" ht="15.75">
      <c r="A8" s="10" t="s">
        <v>2</v>
      </c>
      <c r="B8" s="10"/>
      <c r="C8" s="11"/>
      <c r="D8" s="9"/>
      <c r="E8" s="9"/>
      <c r="F8" s="9"/>
      <c r="G8" s="9"/>
      <c r="H8" s="9"/>
      <c r="I8" s="9"/>
      <c r="J8" s="9"/>
    </row>
    <row r="9" spans="1:10" ht="13.5">
      <c r="A9" s="12"/>
      <c r="B9" s="12"/>
      <c r="C9" s="12"/>
      <c r="D9" s="12"/>
      <c r="E9" s="6"/>
      <c r="F9" s="6"/>
      <c r="G9" s="6"/>
      <c r="H9" s="6"/>
      <c r="I9" s="6"/>
      <c r="J9" s="6"/>
    </row>
    <row r="10" spans="1:10" ht="16.5" thickBot="1">
      <c r="A10" s="12" t="s">
        <v>12</v>
      </c>
      <c r="B10" s="12"/>
      <c r="C10" s="11"/>
      <c r="D10" s="12"/>
      <c r="E10" s="6"/>
      <c r="F10" s="6"/>
      <c r="G10" s="13"/>
      <c r="H10" s="13"/>
      <c r="I10" s="18">
        <v>532915238673</v>
      </c>
      <c r="J10" s="6"/>
    </row>
    <row r="11" spans="1:10" ht="14.25" thickTop="1">
      <c r="A11" s="6"/>
      <c r="B11" s="6"/>
      <c r="C11" s="6"/>
      <c r="D11" s="6"/>
      <c r="E11" s="6"/>
      <c r="F11" s="6"/>
      <c r="G11" s="13"/>
      <c r="H11" s="13"/>
      <c r="I11" s="16"/>
      <c r="J11" s="6"/>
    </row>
    <row r="12" spans="1:10" ht="13.5">
      <c r="A12" s="6"/>
      <c r="B12" s="6"/>
      <c r="C12" s="6"/>
      <c r="D12" s="6"/>
      <c r="E12" s="6"/>
      <c r="F12" s="6"/>
      <c r="G12" s="13"/>
      <c r="H12" s="13"/>
      <c r="I12" s="16"/>
      <c r="J12" s="6"/>
    </row>
    <row r="13" spans="1:10" ht="15">
      <c r="A13" s="17" t="s">
        <v>9</v>
      </c>
      <c r="B13" s="6"/>
      <c r="C13" s="6"/>
      <c r="D13" s="6"/>
      <c r="E13" s="6"/>
      <c r="F13" s="6"/>
      <c r="G13" s="13"/>
      <c r="H13" s="13"/>
      <c r="I13" s="19">
        <f>+I10*15%</f>
        <v>79937285800.95</v>
      </c>
      <c r="J13" s="21" t="s">
        <v>7</v>
      </c>
    </row>
    <row r="14" spans="1:10" ht="13.5">
      <c r="A14" s="6"/>
      <c r="B14" s="6"/>
      <c r="C14" s="6"/>
      <c r="D14" s="6"/>
      <c r="E14" s="6"/>
      <c r="F14" s="6"/>
      <c r="G14" s="13"/>
      <c r="H14" s="13"/>
      <c r="I14" s="16"/>
      <c r="J14" s="22"/>
    </row>
    <row r="15" spans="1:10" ht="13.5">
      <c r="A15" s="6" t="s">
        <v>3</v>
      </c>
      <c r="B15" s="6"/>
      <c r="C15" s="6"/>
      <c r="D15" s="6"/>
      <c r="E15" s="6"/>
      <c r="F15" s="6"/>
      <c r="G15" s="13"/>
      <c r="H15" s="13"/>
      <c r="I15" s="16"/>
      <c r="J15" s="22"/>
    </row>
    <row r="16" spans="1:10" ht="13.5">
      <c r="A16" s="6"/>
      <c r="B16" s="6"/>
      <c r="C16" s="6"/>
      <c r="D16" s="6"/>
      <c r="E16" s="6"/>
      <c r="F16" s="6"/>
      <c r="G16" s="13"/>
      <c r="H16" s="13"/>
      <c r="I16" s="16"/>
      <c r="J16" s="22"/>
    </row>
    <row r="17" spans="1:14" ht="15">
      <c r="A17" s="14" t="s">
        <v>6</v>
      </c>
      <c r="B17" s="14"/>
      <c r="C17" s="6"/>
      <c r="D17" s="6"/>
      <c r="E17" s="6"/>
      <c r="F17" s="6"/>
      <c r="G17" s="13"/>
      <c r="H17" s="13"/>
      <c r="I17" s="26">
        <f>-'[3]Schedule XII'!$K$52</f>
        <v>-720435000</v>
      </c>
      <c r="J17" s="21" t="s">
        <v>8</v>
      </c>
      <c r="K17" s="32">
        <f>I17/I13</f>
        <v>-0.009012502648563007</v>
      </c>
      <c r="L17" s="24"/>
      <c r="N17" s="25"/>
    </row>
    <row r="18" spans="1:11" ht="13.5">
      <c r="A18" s="6"/>
      <c r="B18" s="6"/>
      <c r="C18" s="6"/>
      <c r="D18" s="6"/>
      <c r="E18" s="6"/>
      <c r="F18" s="6"/>
      <c r="G18" s="13"/>
      <c r="H18" s="13"/>
      <c r="I18" s="16"/>
      <c r="J18" s="22"/>
      <c r="K18" s="1"/>
    </row>
    <row r="19" spans="1:14" ht="15.75" thickBot="1">
      <c r="A19" s="6" t="s">
        <v>4</v>
      </c>
      <c r="B19" s="6"/>
      <c r="C19" s="6"/>
      <c r="D19" s="6"/>
      <c r="E19" s="6"/>
      <c r="F19" s="6"/>
      <c r="G19" s="13"/>
      <c r="H19" s="13"/>
      <c r="I19" s="18">
        <f>SUM(I13:I17)</f>
        <v>79216850800.95</v>
      </c>
      <c r="J19" s="21" t="s">
        <v>10</v>
      </c>
      <c r="K19" s="32">
        <f>I19/I13</f>
        <v>0.990987497351437</v>
      </c>
      <c r="L19" s="24"/>
      <c r="N19" s="25"/>
    </row>
    <row r="20" spans="1:12" ht="14.25" thickTop="1">
      <c r="A20" s="6"/>
      <c r="B20" s="6"/>
      <c r="C20" s="6"/>
      <c r="D20" s="6"/>
      <c r="E20" s="6"/>
      <c r="F20" s="6"/>
      <c r="G20" s="13"/>
      <c r="H20" s="13"/>
      <c r="I20" s="13"/>
      <c r="J20" s="6"/>
      <c r="L20" s="27"/>
    </row>
    <row r="21" spans="1:10" ht="13.5">
      <c r="A21" s="6"/>
      <c r="B21" s="6"/>
      <c r="C21" s="6"/>
      <c r="D21" s="6"/>
      <c r="E21" s="6"/>
      <c r="F21" s="6"/>
      <c r="G21" s="6"/>
      <c r="H21" s="6"/>
      <c r="I21" s="6"/>
      <c r="J21" s="6"/>
    </row>
    <row r="22" spans="1:10" ht="13.5">
      <c r="A22" s="6"/>
      <c r="B22" s="6"/>
      <c r="C22" s="6"/>
      <c r="D22" s="6"/>
      <c r="E22" s="6"/>
      <c r="F22" s="6"/>
      <c r="G22" s="6"/>
      <c r="H22" s="6"/>
      <c r="I22" s="19"/>
      <c r="J22" s="6"/>
    </row>
    <row r="23" spans="1:10" ht="13.5">
      <c r="A23" s="6"/>
      <c r="B23" s="6"/>
      <c r="C23" s="6"/>
      <c r="D23" s="6"/>
      <c r="E23" s="6"/>
      <c r="F23" s="6"/>
      <c r="G23" s="6"/>
      <c r="H23" s="6"/>
      <c r="I23" s="6"/>
      <c r="J23" s="6"/>
    </row>
    <row r="24" spans="1:10" ht="13.5">
      <c r="A24" s="6"/>
      <c r="B24" s="6"/>
      <c r="C24" s="6"/>
      <c r="D24" s="6"/>
      <c r="E24" s="6"/>
      <c r="F24" s="6"/>
      <c r="G24" s="6"/>
      <c r="H24" s="6"/>
      <c r="I24" s="6"/>
      <c r="J24" s="6"/>
    </row>
    <row r="25" spans="1:10" ht="15">
      <c r="A25" s="21" t="s">
        <v>5</v>
      </c>
      <c r="B25" s="15" t="s">
        <v>21</v>
      </c>
      <c r="C25" s="6"/>
      <c r="D25" s="6"/>
      <c r="E25" s="6"/>
      <c r="F25" s="6"/>
      <c r="G25" s="6"/>
      <c r="H25" s="6"/>
      <c r="I25" s="6"/>
      <c r="J25" s="6"/>
    </row>
    <row r="26" spans="1:10" ht="15">
      <c r="A26" s="21" t="s">
        <v>7</v>
      </c>
      <c r="B26" s="31" t="s">
        <v>17</v>
      </c>
      <c r="C26" s="6"/>
      <c r="D26" s="6"/>
      <c r="E26" s="6"/>
      <c r="F26" s="6"/>
      <c r="G26" s="6"/>
      <c r="H26" s="6"/>
      <c r="I26" s="6"/>
      <c r="J26" s="6"/>
    </row>
    <row r="27" spans="1:10" ht="15">
      <c r="A27" s="21"/>
      <c r="B27" s="31" t="s">
        <v>19</v>
      </c>
      <c r="C27" s="6"/>
      <c r="D27" s="6"/>
      <c r="E27" s="6"/>
      <c r="F27" s="6"/>
      <c r="G27" s="6"/>
      <c r="H27" s="6"/>
      <c r="I27" s="6"/>
      <c r="J27" s="6"/>
    </row>
    <row r="28" spans="1:10" ht="15">
      <c r="A28" s="21"/>
      <c r="B28" s="31" t="s">
        <v>18</v>
      </c>
      <c r="C28" s="6"/>
      <c r="D28" s="6"/>
      <c r="E28" s="6"/>
      <c r="F28" s="6"/>
      <c r="G28" s="6"/>
      <c r="H28" s="6"/>
      <c r="I28" s="6"/>
      <c r="J28" s="6"/>
    </row>
    <row r="29" spans="1:10" ht="15">
      <c r="A29" s="21" t="s">
        <v>8</v>
      </c>
      <c r="B29" s="28" t="s">
        <v>22</v>
      </c>
      <c r="C29" s="29"/>
      <c r="D29" s="30"/>
      <c r="E29" s="29"/>
      <c r="F29" s="6"/>
      <c r="G29" s="6"/>
      <c r="H29" s="6"/>
      <c r="I29" s="23"/>
      <c r="J29" s="6"/>
    </row>
    <row r="30" spans="1:9" ht="15">
      <c r="A30" s="21" t="s">
        <v>10</v>
      </c>
      <c r="B30" s="28" t="s">
        <v>23</v>
      </c>
      <c r="C30" s="29"/>
      <c r="D30" s="29"/>
      <c r="E30" s="29"/>
      <c r="I30" s="23"/>
    </row>
    <row r="31" ht="12.75">
      <c r="I31" s="33"/>
    </row>
    <row r="32" ht="12.75">
      <c r="I32" s="33"/>
    </row>
    <row r="33" ht="12.75">
      <c r="I33" s="33"/>
    </row>
    <row r="34" ht="12.75">
      <c r="I34" s="20"/>
    </row>
    <row r="35" ht="12.75">
      <c r="I35" s="20"/>
    </row>
    <row r="36" ht="12.75">
      <c r="I36" s="20"/>
    </row>
  </sheetData>
  <sheetProtection/>
  <printOptions horizontalCentered="1"/>
  <pageMargins left="1" right="1" top="0.9" bottom="0.9" header="0.5" footer="0.35"/>
  <pageSetup horizontalDpi="1200" verticalDpi="1200" orientation="portrait" r:id="rId1"/>
  <ignoredErrors>
    <ignoredError sqref="J13:J19 A25:A3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Los Angeles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Prepared by:  Dahlia T. Leonor</dc:creator>
  <cp:keywords/>
  <dc:description/>
  <cp:lastModifiedBy>Administrator</cp:lastModifiedBy>
  <cp:lastPrinted>2016-07-29T16:54:02Z</cp:lastPrinted>
  <dcterms:created xsi:type="dcterms:W3CDTF">1998-10-27T17:33:47Z</dcterms:created>
  <dcterms:modified xsi:type="dcterms:W3CDTF">2017-09-12T22:44:34Z</dcterms:modified>
  <cp:category/>
  <cp:version/>
  <cp:contentType/>
  <cp:contentStatus/>
</cp:coreProperties>
</file>